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3" activeTab="57"/>
  </bookViews>
  <sheets>
    <sheet name="AFA Liv" sheetId="1" r:id="rId1"/>
    <sheet name="Alecta" sheetId="2" r:id="rId2"/>
    <sheet name="Allm Änke- &amp; Pupillk" sheetId="3" r:id="rId3"/>
    <sheet name="AMF Pension" sheetId="4" r:id="rId4"/>
    <sheet name="Aspis Liv" sheetId="5" r:id="rId5"/>
    <sheet name="Avanza Pension" sheetId="6" r:id="rId6"/>
    <sheet name="Bliwa" sheetId="7" r:id="rId7"/>
    <sheet name="Bliwa Sak" sheetId="8" r:id="rId8"/>
    <sheet name="Danica Fond" sheetId="9" r:id="rId9"/>
    <sheet name="FL För Grupp" sheetId="10" r:id="rId10"/>
    <sheet name="FL Liv AB" sheetId="11" r:id="rId11"/>
    <sheet name="Folksam Liv" sheetId="12" r:id="rId12"/>
    <sheet name="Folksam LO" sheetId="13" r:id="rId13"/>
    <sheet name="FolksamFond" sheetId="14" r:id="rId14"/>
    <sheet name="Handelsbanken Liv" sheetId="15" r:id="rId15"/>
    <sheet name="Holmia Liv" sheetId="16" r:id="rId16"/>
    <sheet name="KAF Kollekt." sheetId="17" r:id="rId17"/>
    <sheet name="KP Fondförsäkring" sheetId="18" r:id="rId18"/>
    <sheet name="KPA Fond" sheetId="19" r:id="rId19"/>
    <sheet name="KPA Livförs" sheetId="20" r:id="rId20"/>
    <sheet name="KPA Pension" sheetId="21" r:id="rId21"/>
    <sheet name="LF  Fondliv" sheetId="22" r:id="rId22"/>
    <sheet name="LF  Liv" sheetId="23" r:id="rId23"/>
    <sheet name="LRF Liv" sheetId="24" r:id="rId24"/>
    <sheet name="Moderna Liv" sheetId="25" r:id="rId25"/>
    <sheet name="Nordea L &amp; P" sheetId="26" r:id="rId26"/>
    <sheet name="Nordea Liv I" sheetId="27" r:id="rId27"/>
    <sheet name="Revios" sheetId="28" r:id="rId28"/>
    <sheet name="Robur Förs" sheetId="29" r:id="rId29"/>
    <sheet name="SAFE Liv" sheetId="30" r:id="rId30"/>
    <sheet name="SalusAn Gr" sheetId="31" r:id="rId31"/>
    <sheet name="SalusAn Liv" sheetId="32" r:id="rId32"/>
    <sheet name="SEB TL Fond" sheetId="33" r:id="rId33"/>
    <sheet name="SEB TL Gla" sheetId="34" r:id="rId34"/>
    <sheet name="SEB TL Nya" sheetId="35" r:id="rId35"/>
    <sheet name="Skandia" sheetId="36" r:id="rId36"/>
    <sheet name="Skandia Liv" sheetId="37" r:id="rId37"/>
    <sheet name="SPP Liv" sheetId="38" r:id="rId38"/>
    <sheet name="SPP Liv Fond" sheetId="39" r:id="rId39"/>
    <sheet name="SvBr Liv" sheetId="40" r:id="rId40"/>
    <sheet name="Sum Livförsäkringsbolag" sheetId="41" r:id="rId41"/>
    <sheet name="PK ABB" sheetId="42" r:id="rId42"/>
    <sheet name="PK APK" sheetId="43" r:id="rId43"/>
    <sheet name="PK FPK" sheetId="44" r:id="rId44"/>
    <sheet name="PK FSO" sheetId="45" r:id="rId45"/>
    <sheet name="PK KP" sheetId="46" r:id="rId46"/>
    <sheet name="PK KPK" sheetId="47" r:id="rId47"/>
    <sheet name="PK Kyrkan" sheetId="48" r:id="rId48"/>
    <sheet name="PK PP Pens." sheetId="49" r:id="rId49"/>
    <sheet name="PK PSA" sheetId="50" r:id="rId50"/>
    <sheet name="PK PSF" sheetId="51" r:id="rId51"/>
    <sheet name="PK SHB" sheetId="52" r:id="rId52"/>
    <sheet name="PK SPK" sheetId="53" r:id="rId53"/>
    <sheet name="PK Volvo" sheetId="54" r:id="rId54"/>
    <sheet name="Sum Pensionskassa" sheetId="55" r:id="rId55"/>
    <sheet name="PPM" sheetId="56" r:id="rId56"/>
    <sheet name="Sum Myndigheter" sheetId="57" r:id="rId57"/>
    <sheet name="Sum Samtliga bolag" sheetId="58" r:id="rId58"/>
  </sheets>
  <definedNames>
    <definedName name="TagSwitch">#REF!</definedName>
    <definedName name="_xlnm.Print_Titles" localSheetId="0">'AFA Liv'!$1:$6</definedName>
    <definedName name="_xlnm.Print_Titles" localSheetId="1">'Alecta'!$1:$6</definedName>
    <definedName name="_xlnm.Print_Titles" localSheetId="2">'Allm Änke- &amp; Pupillk'!$1:$6</definedName>
    <definedName name="_xlnm.Print_Titles" localSheetId="3">'AMF Pension'!$1:$6</definedName>
    <definedName name="_xlnm.Print_Titles" localSheetId="4">'Aspis Liv'!$1:$6</definedName>
    <definedName name="_xlnm.Print_Titles" localSheetId="5">'Avanza Pension'!$1:$6</definedName>
    <definedName name="_xlnm.Print_Titles" localSheetId="6">'Bliwa'!$1:$6</definedName>
    <definedName name="_xlnm.Print_Titles" localSheetId="7">'Bliwa Sak'!$1:$6</definedName>
    <definedName name="_xlnm.Print_Titles" localSheetId="8">'Danica Fond'!$1:$6</definedName>
    <definedName name="_xlnm.Print_Titles" localSheetId="9">'FL För Grupp'!$1:$6</definedName>
    <definedName name="_xlnm.Print_Titles" localSheetId="10">'FL Liv AB'!$1:$6</definedName>
    <definedName name="_xlnm.Print_Titles" localSheetId="11">'Folksam Liv'!$1:$6</definedName>
    <definedName name="_xlnm.Print_Titles" localSheetId="12">'Folksam LO'!$1:$6</definedName>
    <definedName name="_xlnm.Print_Titles" localSheetId="13">'FolksamFond'!$1:$6</definedName>
    <definedName name="_xlnm.Print_Titles" localSheetId="14">'Handelsbanken Liv'!$1:$6</definedName>
    <definedName name="_xlnm.Print_Titles" localSheetId="15">'Holmia Liv'!$1:$6</definedName>
    <definedName name="_xlnm.Print_Titles" localSheetId="16">'KAF Kollekt.'!$1:$6</definedName>
    <definedName name="_xlnm.Print_Titles" localSheetId="17">'KP Fondförsäkring'!$1:$6</definedName>
    <definedName name="_xlnm.Print_Titles" localSheetId="18">'KPA Fond'!$1:$6</definedName>
    <definedName name="_xlnm.Print_Titles" localSheetId="19">'KPA Livförs'!$1:$6</definedName>
    <definedName name="_xlnm.Print_Titles" localSheetId="20">'KPA Pension'!$1:$6</definedName>
    <definedName name="_xlnm.Print_Titles" localSheetId="21">'LF  Fondliv'!$1:$6</definedName>
    <definedName name="_xlnm.Print_Titles" localSheetId="22">'LF  Liv'!$1:$6</definedName>
    <definedName name="_xlnm.Print_Titles" localSheetId="23">'LRF Liv'!$1:$6</definedName>
    <definedName name="_xlnm.Print_Titles" localSheetId="24">'Moderna Liv'!$1:$6</definedName>
    <definedName name="_xlnm.Print_Titles" localSheetId="25">'Nordea L &amp; P'!$1:$6</definedName>
    <definedName name="_xlnm.Print_Titles" localSheetId="26">'Nordea Liv I'!$1:$6</definedName>
    <definedName name="_xlnm.Print_Titles" localSheetId="41">'PK ABB'!$1:$6</definedName>
    <definedName name="_xlnm.Print_Titles" localSheetId="42">'PK APK'!$1:$6</definedName>
    <definedName name="_xlnm.Print_Titles" localSheetId="43">'PK FPK'!$1:$6</definedName>
    <definedName name="_xlnm.Print_Titles" localSheetId="44">'PK FSO'!$1:$6</definedName>
    <definedName name="_xlnm.Print_Titles" localSheetId="45">'PK KP'!$1:$6</definedName>
    <definedName name="_xlnm.Print_Titles" localSheetId="46">'PK KPK'!$1:$6</definedName>
    <definedName name="_xlnm.Print_Titles" localSheetId="47">'PK Kyrkan'!$1:$6</definedName>
    <definedName name="_xlnm.Print_Titles" localSheetId="48">'PK PP Pens.'!$1:$6</definedName>
    <definedName name="_xlnm.Print_Titles" localSheetId="49">'PK PSA'!$1:$6</definedName>
    <definedName name="_xlnm.Print_Titles" localSheetId="50">'PK PSF'!$1:$6</definedName>
    <definedName name="_xlnm.Print_Titles" localSheetId="51">'PK SHB'!$1:$6</definedName>
    <definedName name="_xlnm.Print_Titles" localSheetId="52">'PK SPK'!$1:$6</definedName>
    <definedName name="_xlnm.Print_Titles" localSheetId="53">'PK Volvo'!$1:$6</definedName>
    <definedName name="_xlnm.Print_Titles" localSheetId="55">'PPM'!$1:$6</definedName>
    <definedName name="_xlnm.Print_Titles" localSheetId="27">'Revios'!$1:$6</definedName>
    <definedName name="_xlnm.Print_Titles" localSheetId="28">'Robur Förs'!$1:$6</definedName>
    <definedName name="_xlnm.Print_Titles" localSheetId="29">'SAFE Liv'!$1:$6</definedName>
    <definedName name="_xlnm.Print_Titles" localSheetId="30">'SalusAn Gr'!$1:$6</definedName>
    <definedName name="_xlnm.Print_Titles" localSheetId="31">'SalusAn Liv'!$1:$6</definedName>
    <definedName name="_xlnm.Print_Titles" localSheetId="32">'SEB TL Fond'!$1:$6</definedName>
    <definedName name="_xlnm.Print_Titles" localSheetId="33">'SEB TL Gla'!$1:$6</definedName>
    <definedName name="_xlnm.Print_Titles" localSheetId="34">'SEB TL Nya'!$1:$6</definedName>
    <definedName name="_xlnm.Print_Titles" localSheetId="35">'Skandia'!$1:$6</definedName>
    <definedName name="_xlnm.Print_Titles" localSheetId="36">'Skandia Liv'!$1:$6</definedName>
    <definedName name="_xlnm.Print_Titles" localSheetId="37">'SPP Liv'!$1:$6</definedName>
    <definedName name="_xlnm.Print_Titles" localSheetId="38">'SPP Liv Fond'!$1:$6</definedName>
    <definedName name="_xlnm.Print_Titles" localSheetId="40">'Sum Livförsäkringsbolag'!$1:$6</definedName>
    <definedName name="_xlnm.Print_Titles" localSheetId="56">'Sum Myndigheter'!$1:$6</definedName>
    <definedName name="_xlnm.Print_Titles" localSheetId="54">'Sum Pensionskassa'!$1:$6</definedName>
    <definedName name="_xlnm.Print_Titles" localSheetId="57">'Sum Samtliga bolag'!$1:$6</definedName>
    <definedName name="_xlnm.Print_Titles" localSheetId="39">'SvBr Liv'!$1:$6</definedName>
  </definedNames>
  <calcPr fullCalcOnLoad="1" refMode="R1C1"/>
</workbook>
</file>

<file path=xl/sharedStrings.xml><?xml version="1.0" encoding="utf-8"?>
<sst xmlns="http://schemas.openxmlformats.org/spreadsheetml/2006/main" count="3886" uniqueCount="178">
  <si>
    <t>Bolagets firma</t>
  </si>
  <si>
    <t>Org nr</t>
  </si>
  <si>
    <t>REDOGÖRELSE - LIV</t>
  </si>
  <si>
    <t>Belopp i tkr</t>
  </si>
  <si>
    <t>C.  SPECIFIKATION AV PLACERINGSTILLGÅNGAR</t>
  </si>
  <si>
    <t>C.I  Byggnader och mark</t>
  </si>
  <si>
    <t>C.II Placeringar i koncernföretag och intresseföretag (1 : 4)</t>
  </si>
  <si>
    <t xml:space="preserve">      1   Aktier och andelar i koncernföretag</t>
  </si>
  <si>
    <t xml:space="preserve">      2   Räntebärande värdepapper emitterade av, och lån till, koncernföretag</t>
  </si>
  <si>
    <t xml:space="preserve">      3   Aktier och andelar i intresseföretag</t>
  </si>
  <si>
    <t xml:space="preserve">      4   Räntebärande värdepapper emitterade av, och lån till, intresseföretag</t>
  </si>
  <si>
    <t>C.III Andra finansiella placeringstillgångar (1 : 7)</t>
  </si>
  <si>
    <t xml:space="preserve">      1   Aktier och andelar</t>
  </si>
  <si>
    <t xml:space="preserve">      2   Obligationer och andra räntebärande värdepapper</t>
  </si>
  <si>
    <t xml:space="preserve">      3   Andelar i investeringspooler</t>
  </si>
  <si>
    <t xml:space="preserve">      4   Lån med säkerhet i fast egendom</t>
  </si>
  <si>
    <t xml:space="preserve">      5   Övriga lån</t>
  </si>
  <si>
    <t xml:space="preserve">      6   Utlåning till kreditinstitut</t>
  </si>
  <si>
    <t xml:space="preserve">      6a  Derivat</t>
  </si>
  <si>
    <t xml:space="preserve">      7   Övriga finansiella placeringstillgångar</t>
  </si>
  <si>
    <t>C.IV Depåer hos företag som återgivit återförsäkring</t>
  </si>
  <si>
    <t>C. SUMMA PLACERINGSTILLGÅNGAR - BOKFÖRT VÄRDE (C.I : C.IV)</t>
  </si>
  <si>
    <t>Bokfört värde</t>
  </si>
  <si>
    <t>Verkligt värde</t>
  </si>
  <si>
    <t>Period</t>
  </si>
  <si>
    <t>D.  SPECIFIKATION AV DIVERSE SPECIFIKATIONER FRÅN BALANSRÄKNINGEN M.M.</t>
  </si>
  <si>
    <t>SPECIFIKATION AV FOND FÖR OREALISERADE VINSTER. POST AA. V2</t>
  </si>
  <si>
    <t xml:space="preserve">   1 Byggnader och mark</t>
  </si>
  <si>
    <t xml:space="preserve">   2 Placeringar i koncernföretag och intresseföretag (1 + 2)</t>
  </si>
  <si>
    <t xml:space="preserve">         1   Räntebärande värdepapper emitterade av, och lån till, koncernföretag</t>
  </si>
  <si>
    <t xml:space="preserve">         2   Räntebärande värdepapper emitterade av, och lån till, intresseföretag</t>
  </si>
  <si>
    <t xml:space="preserve">   3 Andra finansiella placeringar (1 : 7)</t>
  </si>
  <si>
    <t xml:space="preserve">         1   Aktier och andelar</t>
  </si>
  <si>
    <t xml:space="preserve">         2   Obligationer och andra räntebärande värdepapper</t>
  </si>
  <si>
    <t xml:space="preserve">         3   Andelar i investeringspooler</t>
  </si>
  <si>
    <t xml:space="preserve">         4   Lån med säkerhet i fast egendom</t>
  </si>
  <si>
    <t xml:space="preserve">         5   Övriga lån</t>
  </si>
  <si>
    <t xml:space="preserve">         6   Utlåning till kreditinstitut</t>
  </si>
  <si>
    <t xml:space="preserve">         6a  Derivat</t>
  </si>
  <si>
    <t xml:space="preserve">         7   Övriga finansiella placeringstillgångar</t>
  </si>
  <si>
    <t xml:space="preserve">   4 Depåer hos företag som avgivit återförsäkring</t>
  </si>
  <si>
    <t xml:space="preserve">   5 Derivat (negativa värden)</t>
  </si>
  <si>
    <t xml:space="preserve">   AA V2  SUMMA (1 : 5)</t>
  </si>
  <si>
    <t>DIVERSE SPECIFIKATION FRÅN AVSÄTTNINGAR OCH SKULDER</t>
  </si>
  <si>
    <t>FF. Avsättningar för andra risker och kostnader (1 : 3)</t>
  </si>
  <si>
    <t xml:space="preserve">        1   Pensioner och liknande förpliktelser</t>
  </si>
  <si>
    <t xml:space="preserve">        2   Skatter</t>
  </si>
  <si>
    <t xml:space="preserve">        3   Övriga avsättningar</t>
  </si>
  <si>
    <t>HH. Skulder (I : V)</t>
  </si>
  <si>
    <t xml:space="preserve">        I    Skulder avseende direkt försäkring</t>
  </si>
  <si>
    <t xml:space="preserve">        II   Skulder avseende återförsäkring</t>
  </si>
  <si>
    <t xml:space="preserve">       III   Obligationslån</t>
  </si>
  <si>
    <t xml:space="preserve">       IV  Skulder till kreditinstitut</t>
  </si>
  <si>
    <t xml:space="preserve">      IVa  Derivat</t>
  </si>
  <si>
    <t xml:space="preserve">       V   Övriga skulder</t>
  </si>
  <si>
    <t xml:space="preserve">  II.  Upplupna kostnader och förutbetalda intäkter (I + II)</t>
  </si>
  <si>
    <t xml:space="preserve">        I    Återförsäkrares andel av förutbetalda anskaffningskostnader</t>
  </si>
  <si>
    <t xml:space="preserve">       II    Övriga upplupna kostnader och förutbetalda intäkter</t>
  </si>
  <si>
    <t>KONSOLIDERINGSKAPITAL  ( juridisk person )</t>
  </si>
  <si>
    <t xml:space="preserve">    Summa konsolideringskapital</t>
  </si>
  <si>
    <t xml:space="preserve">      - varav 1  Eget kapital</t>
  </si>
  <si>
    <t xml:space="preserve">      - varav 2  Obeskattade reserver</t>
  </si>
  <si>
    <t xml:space="preserve">      - varav 3  Efterställda skulder</t>
  </si>
  <si>
    <t xml:space="preserve">      - varav 4  Återlagd uppskjuten skatt</t>
  </si>
  <si>
    <t xml:space="preserve">      - varav 5  Övervärden (netto)</t>
  </si>
  <si>
    <t>AFA Liv</t>
  </si>
  <si>
    <t>502000-9659</t>
  </si>
  <si>
    <t>Alecta</t>
  </si>
  <si>
    <t>502014-6865</t>
  </si>
  <si>
    <t>Allm Änke- &amp; Pupillk</t>
  </si>
  <si>
    <t>502000-5202</t>
  </si>
  <si>
    <t>AMF Pension</t>
  </si>
  <si>
    <t>502033-2259</t>
  </si>
  <si>
    <t>Aspis Liv</t>
  </si>
  <si>
    <t>516406-0203</t>
  </si>
  <si>
    <t>Avanza Pension</t>
  </si>
  <si>
    <t>516401-6775</t>
  </si>
  <si>
    <t>Bliwa</t>
  </si>
  <si>
    <t>502006-6329</t>
  </si>
  <si>
    <t>Bliwa Sak</t>
  </si>
  <si>
    <t>516401-6585</t>
  </si>
  <si>
    <t>Danica Fond</t>
  </si>
  <si>
    <t>516401-6643</t>
  </si>
  <si>
    <t>FL För Grupp</t>
  </si>
  <si>
    <t>516401-6569</t>
  </si>
  <si>
    <t>FL Liv AB</t>
  </si>
  <si>
    <t>516401-8201</t>
  </si>
  <si>
    <t>Folksam Liv</t>
  </si>
  <si>
    <t>502006-1585</t>
  </si>
  <si>
    <t>Folksam LO</t>
  </si>
  <si>
    <t>516401-6619</t>
  </si>
  <si>
    <t>FolksamFond</t>
  </si>
  <si>
    <t>516401-8607</t>
  </si>
  <si>
    <t>Handelsbanken Liv</t>
  </si>
  <si>
    <t>516401-8284</t>
  </si>
  <si>
    <t>Holmia Liv</t>
  </si>
  <si>
    <t>516401-6510</t>
  </si>
  <si>
    <t>KAF Kollekt.</t>
  </si>
  <si>
    <t>516406-0047</t>
  </si>
  <si>
    <t>KP Fondförsäkring</t>
  </si>
  <si>
    <t>516401-6676</t>
  </si>
  <si>
    <t>KPA Fond</t>
  </si>
  <si>
    <t>516401-6650</t>
  </si>
  <si>
    <t>KPA Livförs</t>
  </si>
  <si>
    <t>502010-3502</t>
  </si>
  <si>
    <t>KPA Pension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</si>
  <si>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</si>
  <si>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</si>
  <si>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</si>
  <si>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</si>
  <si>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</si>
  <si>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</si>
  <si>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</si>
  <si>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</si>
  <si>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</si>
  <si>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</si>
  <si>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</si>
  <si>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</si>
  <si>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</si>
  <si>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</si>
  <si>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</si>
  <si>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</si>
  <si>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</si>
  <si>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</si>
  <si>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</si>
  <si>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</si>
  <si>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</si>
  <si>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</si>
  <si>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</si>
  <si>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</si>
  <si>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</si>
  <si>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</si>
  <si>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</si>
  <si>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</si>
  <si>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</si>
  <si>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Skandia</t>
  </si>
  <si>
    <t>502017-3083</t>
  </si>
  <si>
    <t>Skandia Liv</t>
  </si>
  <si>
    <t>502019-6365</t>
  </si>
  <si>
    <t>SPP Liv</t>
  </si>
  <si>
    <t>516401-8524</t>
  </si>
  <si>
    <t>SPP 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</si>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</sst>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9">
    <font>
      <sz val="10"/>
      <name val="Arial"/>
      <family val="0"/>
    </font>
    <font>
      <sz val="10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3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6" fillId="4" borderId="2" xfId="15" applyFont="1" applyFill="1" applyBorder="1" applyProtection="1">
      <alignment/>
      <protection locked="0"/>
    </xf>
    <xf numFmtId="0" fontId="6" fillId="4" borderId="3" xfId="15" applyFont="1" applyFill="1" applyBorder="1" applyProtection="1">
      <alignment/>
      <protection locked="0"/>
    </xf>
    <xf numFmtId="0" fontId="6" fillId="4" borderId="4" xfId="15" applyFont="1" applyFill="1" applyBorder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5" xfId="15" applyFont="1" applyFill="1" applyBorder="1" applyProtection="1">
      <alignment/>
      <protection locked="0"/>
    </xf>
    <xf numFmtId="0" fontId="6" fillId="4" borderId="6" xfId="15" applyFont="1" applyFill="1" applyBorder="1" applyProtection="1">
      <alignment/>
      <protection locked="0"/>
    </xf>
    <xf numFmtId="0" fontId="4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4" fillId="3" borderId="5" xfId="15" applyFont="1" applyFill="1" applyBorder="1" applyAlignment="1" applyProtection="1">
      <alignment horizontal="center" shrinkToFit="1"/>
      <protection locked="0"/>
    </xf>
    <xf numFmtId="0" fontId="4" fillId="4" borderId="10" xfId="15" applyFont="1" applyFill="1" applyBorder="1" applyAlignment="1" applyProtection="1">
      <alignment horizontal="center" shrinkToFit="1"/>
      <protection locked="0"/>
    </xf>
    <xf numFmtId="0" fontId="6" fillId="4" borderId="11" xfId="15" applyFont="1" applyFill="1" applyBorder="1" applyProtection="1">
      <alignment/>
      <protection locked="0"/>
    </xf>
    <xf numFmtId="0" fontId="5" fillId="4" borderId="10" xfId="15" applyFont="1" applyFill="1" applyBorder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/>
      <protection locked="0"/>
    </xf>
    <xf numFmtId="0" fontId="8" fillId="3" borderId="0" xfId="15" applyFont="1" applyFill="1" applyBorder="1" applyAlignment="1" applyProtection="1">
      <alignment horizontal="right"/>
      <protection locked="0"/>
    </xf>
    <xf numFmtId="1" fontId="6" fillId="3" borderId="0" xfId="15" applyNumberFormat="1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Protection="1">
      <alignment/>
      <protection locked="0"/>
    </xf>
    <xf numFmtId="0" fontId="4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 wrapText="1"/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0" fontId="4" fillId="3" borderId="8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1" fontId="7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65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282525</v>
      </c>
      <c r="K11" s="1">
        <v>282525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1000</v>
      </c>
      <c r="K12" s="35">
        <f>SUM(K14,K16)</f>
        <v>1000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1000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>
        <v>1000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7664809</v>
      </c>
      <c r="K17" s="35">
        <f>SUM(K18,K19,K20,K21,K22,K23,K24,K25)</f>
        <v>7664809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3341248</v>
      </c>
      <c r="K18" s="1">
        <v>3341248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4294948</v>
      </c>
      <c r="K19" s="1">
        <v>4294948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28613</v>
      </c>
      <c r="K24" s="1">
        <v>28613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7948334</v>
      </c>
      <c r="K27" s="35">
        <f>SUM(K11,K12,K17,K26)</f>
        <v>7948334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200879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553847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445199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108648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754726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23986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>
        <v>23986</v>
      </c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686570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8830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13125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664615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9664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9664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4935208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1297868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3637340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83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1665546</v>
      </c>
      <c r="K17" s="35">
        <f>SUM(K18,K19,K20,K21,K22,K23,K24,K25)</f>
        <v>1665546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172026</v>
      </c>
      <c r="K18" s="1">
        <v>172026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1493520</v>
      </c>
      <c r="K19" s="1">
        <v>1493520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1665546</v>
      </c>
      <c r="K27" s="35">
        <f>SUM(K11,K12,K17,K26)</f>
        <v>1665546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58809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21079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37730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58809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95336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5584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82760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6992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16786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16786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358750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258750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100000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85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205000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205000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6062499</v>
      </c>
      <c r="K17" s="35">
        <f>SUM(K18,K19,K20,K21,K22,K23,K24,K25)</f>
        <v>6062499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1252508</v>
      </c>
      <c r="K18" s="1">
        <v>1252508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4709813</v>
      </c>
      <c r="K19" s="1">
        <v>4709813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178</v>
      </c>
      <c r="K24" s="1">
        <v>178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100000</v>
      </c>
      <c r="K25" s="1">
        <v>100000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6267499</v>
      </c>
      <c r="K27" s="35">
        <f>SUM(K11,K12,K17,K26)</f>
        <v>6062499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232950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95425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137525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232950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1249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1249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421256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254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9283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411719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4007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4007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1330674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1294837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34588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1249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87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2601000</v>
      </c>
      <c r="K11" s="1">
        <v>2601000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3525232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3525107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125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47206054</v>
      </c>
      <c r="K17" s="35">
        <f>SUM(K18,K19,K20,K21,K22,K23,K24,K25)</f>
        <v>47206054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12482497</v>
      </c>
      <c r="K18" s="1">
        <v>12482497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32202175</v>
      </c>
      <c r="K19" s="1">
        <v>32202175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10044</v>
      </c>
      <c r="K21" s="1">
        <v>10044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54276</v>
      </c>
      <c r="K22" s="1">
        <v>54276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18340</v>
      </c>
      <c r="K24" s="1">
        <v>18340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2438722</v>
      </c>
      <c r="K25" s="1">
        <v>2438722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53332286</v>
      </c>
      <c r="K27" s="35">
        <f>SUM(K11,K12,K17,K26)</f>
        <v>49807054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738605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2132587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1125847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1006740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2871192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19283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19283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2284123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16264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182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>
        <v>903276</v>
      </c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83846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1280555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383078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383078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10315967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10057619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2935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19283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236130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89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50005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50005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191015</v>
      </c>
      <c r="K17" s="35">
        <f>SUM(K18,K19,K20,K21,K22,K23,K24,K25)</f>
        <v>191015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24602</v>
      </c>
      <c r="K18" s="1">
        <v>24602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166413</v>
      </c>
      <c r="K19" s="1">
        <v>166413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241020</v>
      </c>
      <c r="K27" s="35">
        <f>SUM(K11,K12,K17,K26)</f>
        <v>191015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3240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24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3216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3240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1260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1260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42915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42915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1105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1105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225681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211620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12801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1260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91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119937</v>
      </c>
      <c r="K17" s="35">
        <f>SUM(K18,K19,K20,K21,K22,K23,K24,K25)</f>
        <v>119937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27087</v>
      </c>
      <c r="K18" s="1">
        <v>27087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92850</v>
      </c>
      <c r="K19" s="1">
        <v>92850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119937</v>
      </c>
      <c r="K27" s="35">
        <f>SUM(K11,K12,K17,K26)</f>
        <v>119937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6290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116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6174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6290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2446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2446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18656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6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5844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12806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1297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1297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391732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388063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1223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2446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93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341000</v>
      </c>
      <c r="K11" s="1">
        <v>341000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2218105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2218105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21007216</v>
      </c>
      <c r="K17" s="35">
        <f>SUM(K18,K19,K20,K21,K22,K23,K24,K25)</f>
        <v>21007216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7173412</v>
      </c>
      <c r="K18" s="1">
        <v>7173412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13721084</v>
      </c>
      <c r="K19" s="1">
        <v>13721084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267</v>
      </c>
      <c r="K22" s="1">
        <v>267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112453</v>
      </c>
      <c r="K24" s="1">
        <v>112453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23566321</v>
      </c>
      <c r="K27" s="35">
        <f>SUM(K11,K12,K17,K26)</f>
        <v>21348216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2411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1347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1064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2411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118576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118576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592356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148369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16754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11414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415819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83070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83070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3028121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1899121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1129000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95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122901</v>
      </c>
      <c r="K17" s="35">
        <f>SUM(K18,K19,K20,K21,K22,K23,K24,K25)</f>
        <v>122901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122901</v>
      </c>
      <c r="K19" s="1">
        <v>122901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122901</v>
      </c>
      <c r="K27" s="35">
        <f>SUM(K11,K12,K17,K26)</f>
        <v>122901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49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49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523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523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125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125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77198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77198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97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989091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372004</v>
      </c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617087</v>
      </c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989091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52021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45903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4799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>
        <v>1319</v>
      </c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52021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4277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4277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346096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612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345484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4364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4364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99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0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/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0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454134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454134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454134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1026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1026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124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124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17301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17301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101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1964</v>
      </c>
      <c r="K17" s="35">
        <f>SUM(K18,K19,K20,K21,K22,K23,K24,K25)</f>
        <v>1964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1964</v>
      </c>
      <c r="K18" s="1">
        <v>1964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/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1964</v>
      </c>
      <c r="K27" s="35">
        <f>SUM(K11,K12,K17,K26)</f>
        <v>1964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8232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8231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7285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7285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32144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31125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1019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67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19966101</v>
      </c>
      <c r="K11" s="1">
        <v>19966101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2266727</v>
      </c>
      <c r="K12" s="35">
        <f>SUM(K14,K16)</f>
        <v>1563429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703298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1563429</v>
      </c>
      <c r="K14" s="1">
        <v>1563429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319184241</v>
      </c>
      <c r="K17" s="35">
        <f>SUM(K18,K19,K20,K21,K22,K23,K24,K25)</f>
        <v>319184241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108309594</v>
      </c>
      <c r="K18" s="1">
        <v>108309594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210358064</v>
      </c>
      <c r="K19" s="1">
        <v>210358064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73500</v>
      </c>
      <c r="K21" s="1">
        <v>73500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427788</v>
      </c>
      <c r="K22" s="1">
        <v>427788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15295</v>
      </c>
      <c r="K24" s="1">
        <v>15295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341417069</v>
      </c>
      <c r="K27" s="35">
        <f>SUM(K11,K12,K17,K26)</f>
        <v>340713771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1621970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21151903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11737131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9383349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>
        <v>16128</v>
      </c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15295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22773873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1364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1364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6588443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468144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6120299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636235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636235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96828677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96828677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103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386082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386082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2697278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348889</v>
      </c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2348337</v>
      </c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52</v>
      </c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3083360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49451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1639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47812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49451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19231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19231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159598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4997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154601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5268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5268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803756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743695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40830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19231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105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23572496</v>
      </c>
      <c r="K17" s="35">
        <f>SUM(K18,K19,K20,K21,K22,K23,K24,K25)</f>
        <v>23572496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5593451</v>
      </c>
      <c r="K18" s="1">
        <v>5593451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17969750</v>
      </c>
      <c r="K19" s="1">
        <v>17969750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8782</v>
      </c>
      <c r="K22" s="1">
        <v>8782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513</v>
      </c>
      <c r="K24" s="1">
        <v>513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23572496</v>
      </c>
      <c r="K27" s="35">
        <f>SUM(K11,K12,K17,K26)</f>
        <v>23572496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703830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293864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409966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703830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120000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120000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2687490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8085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276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37604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2641525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28268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28268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3764957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3764957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107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191247</v>
      </c>
      <c r="K17" s="35">
        <f>SUM(K18,K19,K20,K21,K22,K23,K24,K25)</f>
        <v>191247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8367</v>
      </c>
      <c r="K18" s="1">
        <v>8367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182880</v>
      </c>
      <c r="K19" s="1">
        <v>182880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191247</v>
      </c>
      <c r="K27" s="35">
        <f>SUM(K11,K12,K17,K26)</f>
        <v>191247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1508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1508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1508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684823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840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683983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569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569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109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1325000</v>
      </c>
      <c r="K11" s="1">
        <v>1325000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7519364</v>
      </c>
      <c r="K12" s="35">
        <f>SUM(K14,K16)</f>
        <v>7735291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4455266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1962834</v>
      </c>
      <c r="K14" s="1">
        <v>6454804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434610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>
        <v>666654</v>
      </c>
      <c r="K16" s="1">
        <v>1280487</v>
      </c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85010918</v>
      </c>
      <c r="K17" s="35">
        <f>SUM(K18,K19,K20,K21,K22,K23,K24,K25)</f>
        <v>85010918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39679092</v>
      </c>
      <c r="K18" s="1">
        <v>39679092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43051610</v>
      </c>
      <c r="K19" s="1">
        <v>43051610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416313</v>
      </c>
      <c r="K21" s="1">
        <v>416313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18324</v>
      </c>
      <c r="K22" s="1">
        <v>18324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1845579</v>
      </c>
      <c r="K24" s="1">
        <v>1845579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>
        <v>98</v>
      </c>
      <c r="K26" s="1">
        <v>98</v>
      </c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93855380</v>
      </c>
      <c r="K27" s="35">
        <f>SUM(K11,K12,K17,K26)</f>
        <v>94071307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338441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5163467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3579089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1584378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5501908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109107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32065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77042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2645506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13173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1010965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1621368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497770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497770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17768675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17552748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215927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111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572893</v>
      </c>
      <c r="K17" s="35">
        <f>SUM(K18,K19,K20,K21,K22,K23,K24,K25)</f>
        <v>572893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385296</v>
      </c>
      <c r="K18" s="1">
        <v>385296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187597</v>
      </c>
      <c r="K19" s="1">
        <v>187597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572893</v>
      </c>
      <c r="K27" s="35">
        <f>SUM(K11,K12,K17,K26)</f>
        <v>572893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18448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18448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191326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27694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39389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124243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514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514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95563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95563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113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6050</v>
      </c>
      <c r="K12" s="35">
        <f>SUM(K14,K16)</f>
        <v>6050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6050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>
        <v>6050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22868</v>
      </c>
      <c r="K17" s="35">
        <f>SUM(K18,K19,K20,K21,K22,K23,K24,K25)</f>
        <v>22868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8503</v>
      </c>
      <c r="K18" s="1">
        <v>8503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11975</v>
      </c>
      <c r="K19" s="1">
        <v>11975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2390</v>
      </c>
      <c r="K22" s="1">
        <v>2390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28918</v>
      </c>
      <c r="K27" s="35">
        <f>SUM(K11,K12,K17,K26)</f>
        <v>28918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420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252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168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420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163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163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32917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3066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8744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21107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2908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>
        <v>398</v>
      </c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2510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41594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41594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115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174514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174514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237073</v>
      </c>
      <c r="K17" s="35">
        <f>SUM(K18,K19,K20,K21,K22,K23,K24,K25)</f>
        <v>237073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237073</v>
      </c>
      <c r="K19" s="1">
        <v>237073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411587</v>
      </c>
      <c r="K27" s="35">
        <f>SUM(K11,K12,K17,K26)</f>
        <v>237073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100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100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100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3426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3426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2613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1171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7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1435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6002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6002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258082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237319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20763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117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965000</v>
      </c>
      <c r="K11" s="1">
        <v>965000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943279</v>
      </c>
      <c r="K12" s="35">
        <f>SUM(K14,K16)</f>
        <v>880651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62628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880651</v>
      </c>
      <c r="K14" s="1">
        <v>880651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13662652</v>
      </c>
      <c r="K17" s="35">
        <f>SUM(K18,K19,K20,K21,K22,K23,K24,K25)</f>
        <v>13725280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1033612</v>
      </c>
      <c r="K18" s="1">
        <v>1096240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12600815</v>
      </c>
      <c r="K19" s="1">
        <v>12600815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28225</v>
      </c>
      <c r="K24" s="1">
        <v>28225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15570931</v>
      </c>
      <c r="K27" s="35">
        <f>SUM(K11,K12,K17,K26)</f>
        <v>15570931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61337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39119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39119</v>
      </c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291970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79022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212948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>
        <v>28208</v>
      </c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420634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706391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505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4079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701807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51644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51644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1315238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1014986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300000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252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119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1143</v>
      </c>
      <c r="K11" s="1">
        <v>1750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350261</v>
      </c>
      <c r="K17" s="35">
        <f>SUM(K18,K19,K20,K21,K22,K23,K24,K25)</f>
        <v>350261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92484</v>
      </c>
      <c r="K18" s="1">
        <v>92484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257777</v>
      </c>
      <c r="K19" s="1">
        <v>257777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>
        <v>1720993</v>
      </c>
      <c r="K26" s="1">
        <v>1720993</v>
      </c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2072397</v>
      </c>
      <c r="K27" s="35">
        <f>SUM(K11,K12,K17,K26)</f>
        <v>2073004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1011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436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575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1011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12533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12533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58954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57174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1780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4349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4349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286092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285144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340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608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121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170630</v>
      </c>
      <c r="K17" s="35">
        <f>SUM(K18,K19,K20,K21,K22,K23,K24,K25)</f>
        <v>170630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>
        <v>5655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5655</v>
      </c>
      <c r="K19" s="1">
        <v>164975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>
        <v>164975</v>
      </c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170630</v>
      </c>
      <c r="K27" s="35">
        <f>SUM(K11,K12,K17,K26)</f>
        <v>170630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1770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1770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1770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5011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5011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75491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75491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114796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114796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1893381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1892693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688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69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27027</v>
      </c>
      <c r="K11" s="1">
        <v>27027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258136</v>
      </c>
      <c r="K17" s="35">
        <f>SUM(K18,K19,K20,K21,K22,K23,K24,K25)</f>
        <v>258136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126905</v>
      </c>
      <c r="K18" s="1">
        <v>126905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131231</v>
      </c>
      <c r="K19" s="1">
        <v>131231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285163</v>
      </c>
      <c r="K27" s="35">
        <f>SUM(K11,K12,K17,K26)</f>
        <v>285163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26677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332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332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27009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5455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1187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903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3365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3294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3294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123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9953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9953</v>
      </c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9953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140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140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43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43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125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11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11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340958</v>
      </c>
      <c r="K17" s="35">
        <f>SUM(K18,K19,K20,K21,K22,K23,K24,K25)</f>
        <v>340958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314</v>
      </c>
      <c r="K18" s="1">
        <v>314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340644</v>
      </c>
      <c r="K19" s="1">
        <v>340644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340969</v>
      </c>
      <c r="K27" s="35">
        <f>SUM(K11,K12,K17,K26)</f>
        <v>340958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340958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314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340644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340958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99712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83692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16020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/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93096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93096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127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75031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75000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31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5581238</v>
      </c>
      <c r="K17" s="35">
        <f>SUM(K18,K19,K20,K21,K22,K23,K24,K25)</f>
        <v>5581238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384562</v>
      </c>
      <c r="K18" s="1">
        <v>384562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5196676</v>
      </c>
      <c r="K19" s="1">
        <v>5196676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5656269</v>
      </c>
      <c r="K27" s="35">
        <f>SUM(K11,K12,K17,K26)</f>
        <v>5581238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5581238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384562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5196676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5581238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86234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83651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2583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/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527248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527248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129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1553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1553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197179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83</v>
      </c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197096</v>
      </c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198732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24438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24438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171829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43079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241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128509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143089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143089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2122765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2121493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1272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131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11465563</v>
      </c>
      <c r="K11" s="1">
        <v>11465563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2896530</v>
      </c>
      <c r="K12" s="35">
        <f>SUM(K14,K16)</f>
        <v>2480142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399150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2480142</v>
      </c>
      <c r="K14" s="1">
        <v>2480142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17238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144937379</v>
      </c>
      <c r="K17" s="35">
        <f>SUM(K18,K19,K20,K21,K22,K23,K24,K25)</f>
        <v>144937379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46189077</v>
      </c>
      <c r="K18" s="1">
        <v>46189077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88942256</v>
      </c>
      <c r="K19" s="1">
        <v>88942256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71730</v>
      </c>
      <c r="K21" s="1">
        <v>71730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8564670</v>
      </c>
      <c r="K22" s="1">
        <v>8564670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942981</v>
      </c>
      <c r="K24" s="1">
        <v>942981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226665</v>
      </c>
      <c r="K25" s="1">
        <v>226665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159299472</v>
      </c>
      <c r="K27" s="35">
        <f>SUM(K11,K12,K17,K26)</f>
        <v>158883084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4449357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8212647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2870745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916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>
        <v>4429392</v>
      </c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911594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12662004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114624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114624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11917242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46945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13911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679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11855707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220135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220135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60772635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60551752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159007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61876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133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10735862</v>
      </c>
      <c r="K17" s="35">
        <f>SUM(K18,K19,K20,K21,K22,K23,K24,K25)</f>
        <v>10735862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10692632</v>
      </c>
      <c r="K19" s="1">
        <v>10692632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4401</v>
      </c>
      <c r="K22" s="1">
        <v>4401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38829</v>
      </c>
      <c r="K24" s="1">
        <v>38829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10735862</v>
      </c>
      <c r="K27" s="35">
        <f>SUM(K11,K12,K17,K26)</f>
        <v>10735862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316650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36420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280230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316650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148447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148447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191399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91793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36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99570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44231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44231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1076437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846437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230000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135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19373392</v>
      </c>
      <c r="K12" s="35">
        <f>SUM(K14,K16)</f>
        <v>131413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19143719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131413</v>
      </c>
      <c r="K14" s="1">
        <v>131413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98260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5105927</v>
      </c>
      <c r="K17" s="35">
        <f>SUM(K18,K19,K20,K21,K22,K23,K24,K25)</f>
        <v>5143293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236981</v>
      </c>
      <c r="K18" s="1">
        <v>236981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3297274</v>
      </c>
      <c r="K19" s="1">
        <v>3334640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406</v>
      </c>
      <c r="K22" s="1">
        <v>406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>
        <v>1350000</v>
      </c>
      <c r="K23" s="1">
        <v>1350000</v>
      </c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221266</v>
      </c>
      <c r="K24" s="1">
        <v>221266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24479319</v>
      </c>
      <c r="K27" s="35">
        <f>SUM(K11,K12,K17,K26)</f>
        <v>5274706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145583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145583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145583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840389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299398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>
        <v>540991</v>
      </c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17967187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227181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2593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15405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17722008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1113167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>
        <v>11978</v>
      </c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1101189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7584274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4607361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2090653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848894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37366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137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1546</v>
      </c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30022499</v>
      </c>
      <c r="K12" s="35">
        <f>SUM(K14,K16)</f>
        <v>27340293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2682206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27340293</v>
      </c>
      <c r="K14" s="1">
        <v>27340293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216087540</v>
      </c>
      <c r="K17" s="35">
        <f>SUM(K18,K19,K20,K21,K22,K23,K24,K25)</f>
        <v>216087540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90181229</v>
      </c>
      <c r="K18" s="1">
        <v>90181229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123848980</v>
      </c>
      <c r="K19" s="1">
        <v>123848980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128540</v>
      </c>
      <c r="K21" s="1">
        <v>128540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1895063</v>
      </c>
      <c r="K24" s="1">
        <v>1895063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33728</v>
      </c>
      <c r="K25" s="1">
        <v>33728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246111585</v>
      </c>
      <c r="K27" s="35">
        <f>SUM(K11,K12,K17,K26)</f>
        <v>243427833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13785785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9134370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4651179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236</v>
      </c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13785785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403679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403679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3865456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1335471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245333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2284652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346898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346898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80967401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80967401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139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155000</v>
      </c>
      <c r="K11" s="1">
        <v>155000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109396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1096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108300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73777227</v>
      </c>
      <c r="K17" s="35">
        <f>SUM(K18,K19,K20,K21,K22,K23,K24,K25)</f>
        <v>73777227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16086181</v>
      </c>
      <c r="K18" s="1">
        <v>16086181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57425334</v>
      </c>
      <c r="K19" s="1">
        <v>57425334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265712</v>
      </c>
      <c r="K24" s="1">
        <v>265712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74041623</v>
      </c>
      <c r="K27" s="35">
        <f>SUM(K11,K12,K17,K26)</f>
        <v>73932227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2130684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740981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1163445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226258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2130684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71368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103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26265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>
        <v>45000</v>
      </c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1437466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390208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9984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39454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997820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81329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81329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4386088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2786088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1600000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141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62735</v>
      </c>
      <c r="K17" s="35">
        <f>SUM(K18,K19,K20,K21,K22,K23,K24,K25)</f>
        <v>62735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7025</v>
      </c>
      <c r="K18" s="1">
        <v>7025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55710</v>
      </c>
      <c r="K19" s="1">
        <v>55710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62735</v>
      </c>
      <c r="K27" s="35">
        <f>SUM(K11,K12,K17,K26)</f>
        <v>62735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419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85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334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419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6602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6602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27565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6505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21060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75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75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215070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214651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419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71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11543695</v>
      </c>
      <c r="K11" s="1">
        <v>11543695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1220939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1220939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232986582</v>
      </c>
      <c r="K17" s="35">
        <f>SUM(K18,K19,K20,K21,K22,K23,K24,K25)</f>
        <v>233014186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95696493</v>
      </c>
      <c r="K18" s="1">
        <v>95696493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101938431</v>
      </c>
      <c r="K19" s="1">
        <v>101938431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31</v>
      </c>
      <c r="K21" s="1">
        <v>31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3249090</v>
      </c>
      <c r="K22" s="1">
        <v>3276694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1324619</v>
      </c>
      <c r="K24" s="1">
        <v>1324619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30777918</v>
      </c>
      <c r="K25" s="1">
        <v>30777918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245751216</v>
      </c>
      <c r="K27" s="35">
        <f>SUM(K11,K12,K17,K26)</f>
        <v>244557881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1035411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19055849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16153897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2901952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20091260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31241371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1040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559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31239772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158207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158207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118289800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118262196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27604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143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71906</v>
      </c>
      <c r="K17" s="35">
        <f>SUM(K18,K19,K20,K21,K22,K23,K24,K25)</f>
        <v>71906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5980</v>
      </c>
      <c r="K18" s="1">
        <v>5980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65926</v>
      </c>
      <c r="K19" s="1">
        <v>65926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71906</v>
      </c>
      <c r="K27" s="35">
        <f>SUM(K11,K12,K17,K26)</f>
        <v>71906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265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265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265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95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95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3552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3552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195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195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28362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28362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145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48678700</v>
      </c>
      <c r="K11" s="1">
        <v>48677761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71034909</v>
      </c>
      <c r="K12" s="35">
        <f>SUM(K14,K16)</f>
        <v>40168369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35320918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34388762</v>
      </c>
      <c r="K14" s="1">
        <v>38887882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658575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>
        <v>666654</v>
      </c>
      <c r="K16" s="1">
        <v>1280487</v>
      </c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1222460524</v>
      </c>
      <c r="K17" s="35">
        <f>SUM(K18,K19,K20,K21,K22,K23,K24,K25)</f>
        <v>1218694621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429720672</v>
      </c>
      <c r="K18" s="1">
        <v>429067979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737380276</v>
      </c>
      <c r="K19" s="1">
        <v>734404489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>
        <v>164975</v>
      </c>
      <c r="K20" s="1">
        <v>0</v>
      </c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709651</v>
      </c>
      <c r="K21" s="1">
        <v>709651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12330610</v>
      </c>
      <c r="K22" s="1">
        <v>12358214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>
        <v>1650064</v>
      </c>
      <c r="K23" s="1">
        <v>1650064</v>
      </c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6737776</v>
      </c>
      <c r="K24" s="1">
        <v>6737724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33766500</v>
      </c>
      <c r="K25" s="1">
        <v>33766500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>
        <v>1721091</v>
      </c>
      <c r="K26" s="1">
        <v>1721091</v>
      </c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1343895224</v>
      </c>
      <c r="K27" s="35">
        <f>SUM(K11,K12,K17,K26)</f>
        <v>1309261842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8475229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39119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39119</v>
      </c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0</v>
      </c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80477510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47183189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27243949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236</v>
      </c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>
        <v>4445520</v>
      </c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>
        <v>0</v>
      </c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1578960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>
        <v>25656</v>
      </c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>
        <v>0</v>
      </c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>
        <v>28208</v>
      </c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89020066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2134120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60435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1463708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>
        <v>609977</v>
      </c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85770866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2862298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768120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>
        <v>903276</v>
      </c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24629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1472148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79740395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3996071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>
        <v>12376</v>
      </c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3983695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420524013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409668302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6006069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4207894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123694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518054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147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91243</v>
      </c>
      <c r="K17" s="35">
        <f>SUM(K18,K19,K20,K21,K22,K23,K24,K25)</f>
        <v>91243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9593</v>
      </c>
      <c r="K18" s="1">
        <v>9593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81300</v>
      </c>
      <c r="K19" s="1">
        <v>81300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350</v>
      </c>
      <c r="K25" s="1">
        <v>350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91243</v>
      </c>
      <c r="K27" s="35">
        <f>SUM(K11,K12,K17,K26)</f>
        <v>91243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2619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1861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758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407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407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149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162000</v>
      </c>
      <c r="K11" s="1">
        <v>162000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3578617</v>
      </c>
      <c r="K17" s="35">
        <f>SUM(K18,K19,K20,K21,K22,K23,K24,K25)</f>
        <v>3578617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1258047</v>
      </c>
      <c r="K18" s="1">
        <v>1258047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2290295</v>
      </c>
      <c r="K19" s="1">
        <v>2290295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30275</v>
      </c>
      <c r="K24" s="1">
        <v>30275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3740617</v>
      </c>
      <c r="K27" s="35">
        <f>SUM(K11,K12,K17,K26)</f>
        <v>3740617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78070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312676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186357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96044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30275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390746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1839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1839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6375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188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6187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5768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5768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884768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884768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151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594000</v>
      </c>
      <c r="K11" s="1">
        <v>594000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346849</v>
      </c>
      <c r="K12" s="35">
        <f>SUM(K14,K16)</f>
        <v>346849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346849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>
        <v>346849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5714235</v>
      </c>
      <c r="K17" s="35">
        <f>SUM(K18,K19,K20,K21,K22,K23,K24,K25)</f>
        <v>5714235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1638181</v>
      </c>
      <c r="K18" s="1">
        <v>1638181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4062711</v>
      </c>
      <c r="K19" s="1">
        <v>4062711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6760</v>
      </c>
      <c r="K21" s="1">
        <v>6760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6583</v>
      </c>
      <c r="K24" s="1">
        <v>6583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6655084</v>
      </c>
      <c r="K27" s="35">
        <f>SUM(K11,K12,K17,K26)</f>
        <v>6655084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137391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297269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13100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284169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434660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28198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25559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2639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5478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5478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773446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773446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153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19692927</v>
      </c>
      <c r="K17" s="35">
        <f>SUM(K18,K19,K20,K21,K22,K23,K24,K25)</f>
        <v>19692927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6344557</v>
      </c>
      <c r="K18" s="1">
        <v>6344557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13345445</v>
      </c>
      <c r="K19" s="1">
        <v>13345445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2925</v>
      </c>
      <c r="K24" s="1">
        <v>2925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19692927</v>
      </c>
      <c r="K27" s="35">
        <f>SUM(K11,K12,K17,K26)</f>
        <v>19692927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965095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542156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420014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2925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965095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14653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14653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9677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9677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737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737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965095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965095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155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1677223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1651262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131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>
        <v>25830</v>
      </c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24084918</v>
      </c>
      <c r="K17" s="35">
        <f>SUM(K18,K19,K20,K21,K22,K23,K24,K25)</f>
        <v>24084918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8582345</v>
      </c>
      <c r="K18" s="1">
        <v>8582345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15312045</v>
      </c>
      <c r="K19" s="1">
        <v>15312045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127734</v>
      </c>
      <c r="K21" s="1">
        <v>127734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2725</v>
      </c>
      <c r="K22" s="1">
        <v>2725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60069</v>
      </c>
      <c r="K25" s="1">
        <v>60069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25762141</v>
      </c>
      <c r="K27" s="35">
        <f>SUM(K11,K12,K17,K26)</f>
        <v>24084918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25830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25830</v>
      </c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24084918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8582345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15312045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127734</v>
      </c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>
        <v>2725</v>
      </c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>
        <v>60069</v>
      </c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24110748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23308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23308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9020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9020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5119014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5119014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157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614000</v>
      </c>
      <c r="K11" s="1">
        <v>614000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2346791</v>
      </c>
      <c r="K17" s="35">
        <f>SUM(K18,K19,K20,K21,K22,K23,K24,K25)</f>
        <v>2346791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1062829</v>
      </c>
      <c r="K18" s="1">
        <v>1062829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1240010</v>
      </c>
      <c r="K19" s="1">
        <v>1240010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43573</v>
      </c>
      <c r="K21" s="1">
        <v>43573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379</v>
      </c>
      <c r="K22" s="1">
        <v>379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2960791</v>
      </c>
      <c r="K27" s="35">
        <f>SUM(K11,K12,K17,K26)</f>
        <v>2960791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292157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143428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139129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4299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435585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7157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7157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5699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5699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671277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235692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435585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159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6414662</v>
      </c>
      <c r="K17" s="35">
        <f>SUM(K18,K19,K20,K21,K22,K23,K24,K25)</f>
        <v>6414662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118059</v>
      </c>
      <c r="K18" s="1">
        <v>118059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6296603</v>
      </c>
      <c r="K19" s="1">
        <v>6296603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6414662</v>
      </c>
      <c r="K27" s="35">
        <f>SUM(K11,K12,K17,K26)</f>
        <v>6414662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116464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1839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114625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116464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1848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1848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785369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785369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161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1892500</v>
      </c>
      <c r="K11" s="1">
        <v>1892500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879</v>
      </c>
      <c r="K12" s="35">
        <f>SUM(K14,K16)</f>
        <v>879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879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>
        <v>879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4284015</v>
      </c>
      <c r="K17" s="35">
        <f>SUM(K18,K19,K20,K21,K22,K23,K24,K25)</f>
        <v>4284015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1457653</v>
      </c>
      <c r="K18" s="1">
        <v>1457653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2425259</v>
      </c>
      <c r="K19" s="1">
        <v>2425259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294541</v>
      </c>
      <c r="K21" s="1">
        <v>294541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106562</v>
      </c>
      <c r="K24" s="1">
        <v>106562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6177394</v>
      </c>
      <c r="K27" s="35">
        <f>SUM(K11,K12,K17,K26)</f>
        <v>6177394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1304996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161600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161600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1466596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3581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3581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420268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331745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70861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17662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16545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16545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1286093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-180503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1466596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73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30100</v>
      </c>
      <c r="K12" s="35">
        <f>SUM(K14,K16)</f>
        <v>30100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100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30000</v>
      </c>
      <c r="K14" s="1">
        <v>30100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247419</v>
      </c>
      <c r="K17" s="35">
        <f>SUM(K18,K19,K20,K21,K22,K23,K24,K25)</f>
        <v>247419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317</v>
      </c>
      <c r="K18" s="1">
        <v>317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247102</v>
      </c>
      <c r="K19" s="1">
        <v>247102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277519</v>
      </c>
      <c r="K27" s="35">
        <f>SUM(K11,K12,K17,K26)</f>
        <v>277519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711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711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711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276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276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247802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247134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668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10700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10700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163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622270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307537</v>
      </c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314733</v>
      </c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622270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10406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10406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10406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90606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90606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516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516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165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1028738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343449</v>
      </c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685289</v>
      </c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1028738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23892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23892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23892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42132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42132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524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524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167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3823715</v>
      </c>
      <c r="K17" s="35">
        <f>SUM(K18,K19,K20,K21,K22,K23,K24,K25)</f>
        <v>6900322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1602095</v>
      </c>
      <c r="K18" s="1">
        <v>4534112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2221620</v>
      </c>
      <c r="K19" s="1">
        <v>2366210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3823715</v>
      </c>
      <c r="K27" s="35">
        <f>SUM(K11,K12,K17,K26)</f>
        <v>6900322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/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3851255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2930688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920567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169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13077309</v>
      </c>
      <c r="K17" s="35">
        <f>SUM(K18,K19,K20,K21,K22,K23,K24,K25)</f>
        <v>12275192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3655166</v>
      </c>
      <c r="K18" s="1">
        <v>2937158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9422143</v>
      </c>
      <c r="K19" s="1">
        <v>9338034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13077309</v>
      </c>
      <c r="K27" s="35">
        <f>SUM(K11,K12,K17,K26)</f>
        <v>12275192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550439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454796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95643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550439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11990977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11990977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82912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82912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76102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76102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2402066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1417116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984950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171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3143334</v>
      </c>
      <c r="K17" s="35">
        <f>SUM(K18,K19,K20,K21,K22,K23,K24,K25)</f>
        <v>3143334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80452</v>
      </c>
      <c r="K18" s="1">
        <v>80452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3062882</v>
      </c>
      <c r="K19" s="1">
        <v>3062882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3143334</v>
      </c>
      <c r="K27" s="35">
        <f>SUM(K11,K12,K17,K26)</f>
        <v>3143334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21322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21322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21322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10400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10400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1984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1984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721136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721136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173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3262500</v>
      </c>
      <c r="K11" s="1">
        <v>3262500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2024951</v>
      </c>
      <c r="K12" s="35">
        <f>SUM(K14,K16)</f>
        <v>347728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1998990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0</v>
      </c>
      <c r="K14" s="1">
        <v>347728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131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>
        <v>25830</v>
      </c>
      <c r="K16" s="1">
        <v>0</v>
      </c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87902774</v>
      </c>
      <c r="K17" s="35">
        <f>SUM(K18,K19,K20,K21,K22,K23,K24,K25)</f>
        <v>88526256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26459963</v>
      </c>
      <c r="K18" s="1">
        <v>28022986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60760335</v>
      </c>
      <c r="K19" s="1">
        <v>59820794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>
        <v>0</v>
      </c>
      <c r="K20" s="1">
        <v>0</v>
      </c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472608</v>
      </c>
      <c r="K21" s="1">
        <v>472608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3104</v>
      </c>
      <c r="K22" s="1">
        <v>3104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>
        <v>0</v>
      </c>
      <c r="K23" s="1">
        <v>0</v>
      </c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146345</v>
      </c>
      <c r="K24" s="1">
        <v>146345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60419</v>
      </c>
      <c r="K25" s="1">
        <v>60419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>
        <v>0</v>
      </c>
      <c r="K26" s="1">
        <v>0</v>
      </c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93190225</v>
      </c>
      <c r="K27" s="35">
        <f>SUM(K11,K12,K17,K26)</f>
        <v>92136484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1812614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25830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0</v>
      </c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25830</v>
      </c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26687509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10081322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16382459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127734</v>
      </c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>
        <v>2725</v>
      </c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>
        <v>0</v>
      </c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33200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>
        <v>60069</v>
      </c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>
        <v>0</v>
      </c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>
        <v>0</v>
      </c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28525953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12011050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11994558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16492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>
        <v>0</v>
      </c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723652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110332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188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>
        <v>0</v>
      </c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331745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73500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207887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124628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>
        <v>0</v>
      </c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124628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17459519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12686726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0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0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0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4772793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174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175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44803826</v>
      </c>
      <c r="K17" s="35">
        <f>SUM(K18,K19,K20,K21,K22,K23,K24,K25)</f>
        <v>46168282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48847</v>
      </c>
      <c r="K18" s="1">
        <v>48847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70649</v>
      </c>
      <c r="K19" s="1">
        <v>70649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44684330</v>
      </c>
      <c r="K25" s="1">
        <v>46048786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44803826</v>
      </c>
      <c r="K27" s="35">
        <f>SUM(K11,K12,K17,K26)</f>
        <v>46168282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3342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1501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1841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3342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46531671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46531671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527613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527613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-1678551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-1678551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176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44803826</v>
      </c>
      <c r="K17" s="35">
        <f>SUM(K18,K19,K20,K21,K22,K23,K24,K25)</f>
        <v>46168282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48847</v>
      </c>
      <c r="K18" s="1">
        <v>48847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70649</v>
      </c>
      <c r="K19" s="1">
        <v>70649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44684330</v>
      </c>
      <c r="K25" s="1">
        <v>46048786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44803826</v>
      </c>
      <c r="K27" s="35">
        <f>SUM(K11,K12,K17,K26)</f>
        <v>46168282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3342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1501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1841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3342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46531671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46531671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527613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527613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-1678551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-1678551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177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51941200</v>
      </c>
      <c r="K11" s="1">
        <v>51940261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73059860</v>
      </c>
      <c r="K12" s="35">
        <f>SUM(K14,K16)</f>
        <v>40516097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37319908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>
        <v>34388762</v>
      </c>
      <c r="K14" s="1">
        <v>39235610</v>
      </c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>
        <v>658706</v>
      </c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>
        <v>692484</v>
      </c>
      <c r="K16" s="1">
        <v>1280487</v>
      </c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1355167124</v>
      </c>
      <c r="K17" s="35">
        <f>SUM(K18,K19,K20,K21,K22,K23,K24,K25)</f>
        <v>1353389159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456229482</v>
      </c>
      <c r="K18" s="1">
        <v>457139812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798211260</v>
      </c>
      <c r="K19" s="1">
        <v>794295932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>
        <v>164975</v>
      </c>
      <c r="K20" s="1">
        <v>0</v>
      </c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1182259</v>
      </c>
      <c r="K21" s="1">
        <v>1182259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12333714</v>
      </c>
      <c r="K22" s="1">
        <v>12361318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>
        <v>1650064</v>
      </c>
      <c r="K23" s="1">
        <v>1650064</v>
      </c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6884121</v>
      </c>
      <c r="K24" s="1">
        <v>6884069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78511249</v>
      </c>
      <c r="K25" s="1">
        <v>79875705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>
        <v>1721091</v>
      </c>
      <c r="K26" s="1">
        <v>1721091</v>
      </c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1481889275</v>
      </c>
      <c r="K27" s="35">
        <f>SUM(K11,K12,K17,K26)</f>
        <v>1447566608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10287843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64949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>
        <v>39119</v>
      </c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>
        <v>25830</v>
      </c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107168361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57266012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43628249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>
        <v>0</v>
      </c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>
        <v>127970</v>
      </c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>
        <v>4448245</v>
      </c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>
        <v>0</v>
      </c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>
        <v>1612160</v>
      </c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>
        <v>85725</v>
      </c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>
        <v>0</v>
      </c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>
        <v>28208</v>
      </c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117549361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14145170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12054993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1480200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>
        <v>609977</v>
      </c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133026189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2972630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768308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>
        <v>903276</v>
      </c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356374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>
        <v>1545648</v>
      </c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126479953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4648312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>
        <v>12376</v>
      </c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4635936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436304981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420676477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6006069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>
        <v>4207894</v>
      </c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123694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>
        <v>5290847</v>
      </c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75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0</v>
      </c>
      <c r="K17" s="35">
        <f>SUM(K18,K19,K20,K21,K22,K23,K24,K25)</f>
        <v>0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/>
      <c r="K18" s="1"/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/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0</v>
      </c>
      <c r="K27" s="35">
        <f>SUM(K11,K12,K17,K26)</f>
        <v>0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839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839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15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15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0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/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/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77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>
        <v>4100</v>
      </c>
      <c r="K11" s="1">
        <v>4100</v>
      </c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10100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>
        <v>10100</v>
      </c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1250914</v>
      </c>
      <c r="K17" s="35">
        <f>SUM(K18,K19,K20,K21,K22,K23,K24,K25)</f>
        <v>1250914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482047</v>
      </c>
      <c r="K18" s="1">
        <v>482047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291574</v>
      </c>
      <c r="K19" s="1">
        <v>291574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>
        <v>9493</v>
      </c>
      <c r="K21" s="1">
        <v>9493</v>
      </c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>
        <v>216</v>
      </c>
      <c r="K22" s="1">
        <v>216</v>
      </c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>
        <v>278059</v>
      </c>
      <c r="K23" s="1">
        <v>278059</v>
      </c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>
        <v>58</v>
      </c>
      <c r="K24" s="1">
        <v>58</v>
      </c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>
        <v>189467</v>
      </c>
      <c r="K25" s="1">
        <v>189467</v>
      </c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1265114</v>
      </c>
      <c r="K27" s="35">
        <f>SUM(K11,K12,K17,K26)</f>
        <v>1255014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>
        <v>2552</v>
      </c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44549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17656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>
        <v>2556</v>
      </c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>
        <v>24337</v>
      </c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47101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62342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>
        <v>28267</v>
      </c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34075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127794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120950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6844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12909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12909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548874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528167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>
        <v>4910</v>
      </c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>
        <v>15797</v>
      </c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79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24674</v>
      </c>
      <c r="K17" s="35">
        <f>SUM(K18,K19,K20,K21,K22,K23,K24,K25)</f>
        <v>24674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2669</v>
      </c>
      <c r="K18" s="1">
        <v>2669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/>
      <c r="K19" s="1"/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>
        <v>22005</v>
      </c>
      <c r="K23" s="1">
        <v>22005</v>
      </c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24674</v>
      </c>
      <c r="K27" s="35">
        <f>SUM(K11,K12,K17,K26)</f>
        <v>24674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0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/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0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0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/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10150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/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/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/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10150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369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369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14502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14502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8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24</v>
      </c>
    </row>
    <row r="3" spans="1:11" ht="12.75">
      <c r="A3" s="11" t="s">
        <v>81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0:11" s="18" customFormat="1" ht="11.25">
      <c r="J9" s="27" t="s">
        <v>22</v>
      </c>
      <c r="K9" s="27" t="s">
        <v>23</v>
      </c>
    </row>
    <row r="10" spans="10:11" s="18" customFormat="1" ht="11.25">
      <c r="J10" s="28"/>
      <c r="K10" s="28"/>
    </row>
    <row r="11" spans="1:11" ht="12.75">
      <c r="A11" s="29" t="s">
        <v>5</v>
      </c>
      <c r="B11" s="30"/>
      <c r="C11" s="30"/>
      <c r="D11" s="30"/>
      <c r="E11" s="30"/>
      <c r="F11" s="30"/>
      <c r="G11" s="30"/>
      <c r="H11" s="30"/>
      <c r="I11" s="31"/>
      <c r="J11" s="1"/>
      <c r="K11" s="1"/>
    </row>
    <row r="12" spans="1:11" ht="12.75">
      <c r="A12" s="32" t="s">
        <v>6</v>
      </c>
      <c r="B12" s="33"/>
      <c r="C12" s="33"/>
      <c r="D12" s="33"/>
      <c r="E12" s="33"/>
      <c r="F12" s="33"/>
      <c r="G12" s="33"/>
      <c r="H12" s="33"/>
      <c r="I12" s="34"/>
      <c r="J12" s="35">
        <f>SUM(J13,J14,J15,J16)</f>
        <v>0</v>
      </c>
      <c r="K12" s="35">
        <f>SUM(K14,K16)</f>
        <v>0</v>
      </c>
    </row>
    <row r="13" spans="1:11" ht="12.75">
      <c r="A13" s="33" t="s">
        <v>7</v>
      </c>
      <c r="B13" s="33"/>
      <c r="C13" s="33"/>
      <c r="D13" s="33"/>
      <c r="E13" s="33"/>
      <c r="F13" s="33"/>
      <c r="G13" s="33"/>
      <c r="H13" s="33"/>
      <c r="I13" s="34"/>
      <c r="J13" s="1"/>
      <c r="K13" s="36"/>
    </row>
    <row r="14" spans="1:11" ht="12.75">
      <c r="A14" s="33" t="s">
        <v>8</v>
      </c>
      <c r="B14" s="33"/>
      <c r="C14" s="33"/>
      <c r="D14" s="33"/>
      <c r="E14" s="33"/>
      <c r="F14" s="33"/>
      <c r="G14" s="33"/>
      <c r="H14" s="33"/>
      <c r="I14" s="34"/>
      <c r="J14" s="1"/>
      <c r="K14" s="1"/>
    </row>
    <row r="15" spans="1:11" ht="12.75">
      <c r="A15" s="33" t="s">
        <v>9</v>
      </c>
      <c r="B15" s="33"/>
      <c r="C15" s="33"/>
      <c r="D15" s="33"/>
      <c r="E15" s="33"/>
      <c r="F15" s="33"/>
      <c r="G15" s="33"/>
      <c r="H15" s="33"/>
      <c r="I15" s="34"/>
      <c r="J15" s="1"/>
      <c r="K15" s="36"/>
    </row>
    <row r="16" spans="1:11" ht="12.75">
      <c r="A16" s="33" t="s">
        <v>10</v>
      </c>
      <c r="B16" s="33"/>
      <c r="C16" s="33"/>
      <c r="D16" s="33"/>
      <c r="E16" s="33"/>
      <c r="F16" s="33"/>
      <c r="G16" s="33"/>
      <c r="H16" s="33"/>
      <c r="I16" s="34"/>
      <c r="J16" s="1"/>
      <c r="K16" s="1"/>
    </row>
    <row r="17" spans="1:11" ht="12.75">
      <c r="A17" s="32" t="s">
        <v>11</v>
      </c>
      <c r="B17" s="33"/>
      <c r="C17" s="33"/>
      <c r="D17" s="33"/>
      <c r="E17" s="33"/>
      <c r="F17" s="33"/>
      <c r="G17" s="33"/>
      <c r="H17" s="33"/>
      <c r="I17" s="34"/>
      <c r="J17" s="35">
        <f>SUM(J18,J19,J20,J21,J22,J23,J24,J25)</f>
        <v>81306</v>
      </c>
      <c r="K17" s="35">
        <f>SUM(K18,K19,K20,K21,K22,K23,K24,K25)</f>
        <v>81306</v>
      </c>
    </row>
    <row r="18" spans="1:11" ht="12.75">
      <c r="A18" s="33" t="s">
        <v>12</v>
      </c>
      <c r="B18" s="33"/>
      <c r="C18" s="33"/>
      <c r="D18" s="33"/>
      <c r="E18" s="33"/>
      <c r="F18" s="33"/>
      <c r="G18" s="33"/>
      <c r="H18" s="33"/>
      <c r="I18" s="34"/>
      <c r="J18" s="1">
        <v>14173</v>
      </c>
      <c r="K18" s="1">
        <v>14173</v>
      </c>
    </row>
    <row r="19" spans="1:11" ht="12.75">
      <c r="A19" s="33" t="s">
        <v>13</v>
      </c>
      <c r="B19" s="33"/>
      <c r="C19" s="33"/>
      <c r="D19" s="33"/>
      <c r="E19" s="33"/>
      <c r="F19" s="33"/>
      <c r="G19" s="33"/>
      <c r="H19" s="33"/>
      <c r="I19" s="34"/>
      <c r="J19" s="1">
        <v>67133</v>
      </c>
      <c r="K19" s="1">
        <v>67133</v>
      </c>
    </row>
    <row r="20" spans="1:11" ht="12.75">
      <c r="A20" s="33" t="s">
        <v>14</v>
      </c>
      <c r="B20" s="33"/>
      <c r="C20" s="33"/>
      <c r="D20" s="33"/>
      <c r="E20" s="33"/>
      <c r="F20" s="33"/>
      <c r="G20" s="33"/>
      <c r="H20" s="33"/>
      <c r="I20" s="34"/>
      <c r="J20" s="1"/>
      <c r="K20" s="1"/>
    </row>
    <row r="21" spans="1:11" ht="12.75">
      <c r="A21" s="33" t="s">
        <v>15</v>
      </c>
      <c r="B21" s="33"/>
      <c r="C21" s="33"/>
      <c r="D21" s="33"/>
      <c r="E21" s="33"/>
      <c r="F21" s="33"/>
      <c r="G21" s="33"/>
      <c r="H21" s="33"/>
      <c r="I21" s="34"/>
      <c r="J21" s="1"/>
      <c r="K21" s="1"/>
    </row>
    <row r="22" spans="1:11" ht="12.75">
      <c r="A22" s="33" t="s">
        <v>16</v>
      </c>
      <c r="B22" s="33"/>
      <c r="C22" s="33"/>
      <c r="D22" s="33"/>
      <c r="E22" s="33"/>
      <c r="F22" s="33"/>
      <c r="G22" s="33"/>
      <c r="H22" s="33"/>
      <c r="I22" s="34"/>
      <c r="J22" s="1"/>
      <c r="K22" s="1"/>
    </row>
    <row r="23" spans="1:11" ht="12.75">
      <c r="A23" s="33" t="s">
        <v>17</v>
      </c>
      <c r="B23" s="33"/>
      <c r="C23" s="33"/>
      <c r="D23" s="33"/>
      <c r="E23" s="33"/>
      <c r="F23" s="33"/>
      <c r="G23" s="33"/>
      <c r="H23" s="33"/>
      <c r="I23" s="34"/>
      <c r="J23" s="1"/>
      <c r="K23" s="1"/>
    </row>
    <row r="24" spans="1:11" ht="12.75">
      <c r="A24" s="33" t="s">
        <v>18</v>
      </c>
      <c r="B24" s="33"/>
      <c r="C24" s="33"/>
      <c r="D24" s="33"/>
      <c r="E24" s="33"/>
      <c r="F24" s="33"/>
      <c r="G24" s="33"/>
      <c r="H24" s="33"/>
      <c r="I24" s="34"/>
      <c r="J24" s="1"/>
      <c r="K24" s="1"/>
    </row>
    <row r="25" spans="1:11" ht="12.75">
      <c r="A25" s="33" t="s">
        <v>19</v>
      </c>
      <c r="B25" s="33"/>
      <c r="C25" s="33"/>
      <c r="D25" s="33"/>
      <c r="E25" s="33"/>
      <c r="F25" s="33"/>
      <c r="G25" s="33"/>
      <c r="H25" s="33"/>
      <c r="I25" s="34"/>
      <c r="J25" s="1"/>
      <c r="K25" s="1"/>
    </row>
    <row r="26" spans="1:11" ht="12.75">
      <c r="A26" s="32" t="s">
        <v>20</v>
      </c>
      <c r="B26" s="33"/>
      <c r="C26" s="33"/>
      <c r="D26" s="33"/>
      <c r="E26" s="33"/>
      <c r="F26" s="33"/>
      <c r="G26" s="33"/>
      <c r="H26" s="33"/>
      <c r="I26" s="34"/>
      <c r="J26" s="1"/>
      <c r="K26" s="1"/>
    </row>
    <row r="27" spans="1:11" ht="12.75">
      <c r="A27" s="32" t="s">
        <v>21</v>
      </c>
      <c r="B27" s="33"/>
      <c r="C27" s="33"/>
      <c r="D27" s="33"/>
      <c r="E27" s="33"/>
      <c r="F27" s="33"/>
      <c r="G27" s="33"/>
      <c r="H27" s="33"/>
      <c r="I27" s="34"/>
      <c r="J27" s="35">
        <f>SUM(J11,J12,J17,J26)</f>
        <v>81306</v>
      </c>
      <c r="K27" s="35">
        <f>SUM(K11,K12,K17,K26)</f>
        <v>81306</v>
      </c>
    </row>
    <row r="31" spans="1:11" ht="13.5" thickBot="1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ht="12.75">
      <c r="A33" s="37" t="s">
        <v>26</v>
      </c>
    </row>
    <row r="35" spans="1:11" ht="12.75">
      <c r="A35" s="29" t="s">
        <v>27</v>
      </c>
      <c r="B35" s="30"/>
      <c r="C35" s="30"/>
      <c r="D35" s="30"/>
      <c r="E35" s="30"/>
      <c r="F35" s="30"/>
      <c r="G35" s="30"/>
      <c r="H35" s="30"/>
      <c r="I35" s="30"/>
      <c r="J35" s="31"/>
      <c r="K35" s="1"/>
    </row>
    <row r="37" spans="1:11" ht="12.75">
      <c r="A37" s="29" t="s">
        <v>28</v>
      </c>
      <c r="B37" s="30"/>
      <c r="C37" s="30"/>
      <c r="D37" s="30"/>
      <c r="E37" s="30"/>
      <c r="F37" s="30"/>
      <c r="G37" s="30"/>
      <c r="H37" s="30"/>
      <c r="I37" s="30"/>
      <c r="J37" s="31"/>
      <c r="K37" s="35">
        <f>SUM(K38,K39)</f>
        <v>0</v>
      </c>
    </row>
    <row r="38" spans="1:11" ht="12.75">
      <c r="A38" s="33" t="s">
        <v>29</v>
      </c>
      <c r="B38" s="33"/>
      <c r="C38" s="33"/>
      <c r="D38" s="33"/>
      <c r="E38" s="33"/>
      <c r="F38" s="33"/>
      <c r="G38" s="33"/>
      <c r="H38" s="33"/>
      <c r="I38" s="33"/>
      <c r="J38" s="34"/>
      <c r="K38" s="1"/>
    </row>
    <row r="39" spans="1:11" ht="12.75">
      <c r="A39" s="33" t="s">
        <v>30</v>
      </c>
      <c r="B39" s="33"/>
      <c r="C39" s="33"/>
      <c r="D39" s="33"/>
      <c r="E39" s="33"/>
      <c r="F39" s="33"/>
      <c r="G39" s="33"/>
      <c r="H39" s="33"/>
      <c r="I39" s="33"/>
      <c r="J39" s="34"/>
      <c r="K39" s="1"/>
    </row>
    <row r="41" spans="1:11" ht="12.75">
      <c r="A41" s="29" t="s">
        <v>31</v>
      </c>
      <c r="B41" s="30"/>
      <c r="C41" s="30"/>
      <c r="D41" s="30"/>
      <c r="E41" s="30"/>
      <c r="F41" s="30"/>
      <c r="G41" s="30"/>
      <c r="H41" s="30"/>
      <c r="I41" s="30"/>
      <c r="J41" s="31"/>
      <c r="K41" s="35">
        <f>SUM(K42,K43,K44,K45,K46,K47,K48,K49)</f>
        <v>72</v>
      </c>
    </row>
    <row r="42" spans="1:11" ht="12.75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4"/>
      <c r="K42" s="1">
        <v>72</v>
      </c>
    </row>
    <row r="43" spans="1:11" ht="12.75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4"/>
      <c r="K43" s="1"/>
    </row>
    <row r="44" spans="1:11" ht="12.75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4"/>
      <c r="K44" s="1"/>
    </row>
    <row r="45" spans="1:11" ht="12.75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4"/>
      <c r="K45" s="1"/>
    </row>
    <row r="46" spans="1:11" ht="12.75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4"/>
      <c r="K46" s="1"/>
    </row>
    <row r="47" spans="1:11" ht="12.75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4"/>
      <c r="K47" s="1"/>
    </row>
    <row r="48" spans="1:11" ht="12.75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4"/>
      <c r="K48" s="1"/>
    </row>
    <row r="49" spans="1:11" ht="12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4"/>
      <c r="K49" s="1"/>
    </row>
    <row r="51" spans="1:11" ht="12.75">
      <c r="A51" s="29" t="s">
        <v>40</v>
      </c>
      <c r="B51" s="30"/>
      <c r="C51" s="30"/>
      <c r="D51" s="30"/>
      <c r="E51" s="30"/>
      <c r="F51" s="30"/>
      <c r="G51" s="30"/>
      <c r="H51" s="30"/>
      <c r="I51" s="30"/>
      <c r="J51" s="31"/>
      <c r="K51" s="1"/>
    </row>
    <row r="53" spans="1:11" ht="12.75">
      <c r="A53" s="29" t="s">
        <v>41</v>
      </c>
      <c r="B53" s="30"/>
      <c r="C53" s="30"/>
      <c r="D53" s="30"/>
      <c r="E53" s="30"/>
      <c r="F53" s="30"/>
      <c r="G53" s="30"/>
      <c r="H53" s="30"/>
      <c r="I53" s="30"/>
      <c r="J53" s="31"/>
      <c r="K53" s="1"/>
    </row>
    <row r="55" spans="1:11" ht="12.75">
      <c r="A55" s="29" t="s">
        <v>42</v>
      </c>
      <c r="B55" s="30"/>
      <c r="C55" s="30"/>
      <c r="D55" s="30"/>
      <c r="E55" s="30"/>
      <c r="F55" s="30"/>
      <c r="G55" s="30"/>
      <c r="H55" s="30"/>
      <c r="I55" s="30"/>
      <c r="J55" s="31"/>
      <c r="K55" s="35">
        <f>SUM(K35,K37,K41,K51,K53)</f>
        <v>72</v>
      </c>
    </row>
    <row r="58" ht="12.75">
      <c r="A58" s="37" t="s">
        <v>43</v>
      </c>
    </row>
    <row r="60" spans="1:11" ht="12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5">
        <f>SUM(K61,K62,K63)</f>
        <v>138</v>
      </c>
    </row>
    <row r="61" spans="1:11" ht="12.75">
      <c r="A61" s="33" t="s">
        <v>45</v>
      </c>
      <c r="B61" s="33"/>
      <c r="C61" s="33"/>
      <c r="D61" s="33"/>
      <c r="E61" s="33"/>
      <c r="F61" s="33"/>
      <c r="G61" s="33"/>
      <c r="H61" s="33"/>
      <c r="I61" s="33"/>
      <c r="J61" s="33"/>
      <c r="K61" s="1"/>
    </row>
    <row r="62" spans="1:11" ht="12.75">
      <c r="A62" s="33" t="s">
        <v>46</v>
      </c>
      <c r="B62" s="33"/>
      <c r="C62" s="33"/>
      <c r="D62" s="33"/>
      <c r="E62" s="33"/>
      <c r="F62" s="33"/>
      <c r="G62" s="33"/>
      <c r="H62" s="33"/>
      <c r="I62" s="33"/>
      <c r="J62" s="33"/>
      <c r="K62" s="1">
        <v>138</v>
      </c>
    </row>
    <row r="63" spans="1:11" ht="12.75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1"/>
    </row>
    <row r="64" ht="12.75">
      <c r="K64" s="36"/>
    </row>
    <row r="65" spans="1:11" ht="12.75">
      <c r="A65" s="29" t="s">
        <v>48</v>
      </c>
      <c r="B65" s="30"/>
      <c r="C65" s="30"/>
      <c r="D65" s="30"/>
      <c r="E65" s="30"/>
      <c r="F65" s="30"/>
      <c r="G65" s="30"/>
      <c r="H65" s="30"/>
      <c r="I65" s="30"/>
      <c r="J65" s="30"/>
      <c r="K65" s="35">
        <f>SUM(K66,K67,K68,K69,K70,K71)</f>
        <v>40379</v>
      </c>
    </row>
    <row r="66" spans="1:11" ht="12.75">
      <c r="A66" s="33" t="s">
        <v>49</v>
      </c>
      <c r="B66" s="33"/>
      <c r="C66" s="33"/>
      <c r="D66" s="33"/>
      <c r="E66" s="33"/>
      <c r="F66" s="33"/>
      <c r="G66" s="33"/>
      <c r="H66" s="33"/>
      <c r="I66" s="33"/>
      <c r="J66" s="33"/>
      <c r="K66" s="1">
        <v>3077</v>
      </c>
    </row>
    <row r="67" spans="1:11" ht="12.75">
      <c r="A67" s="33" t="s">
        <v>50</v>
      </c>
      <c r="B67" s="33"/>
      <c r="C67" s="33"/>
      <c r="D67" s="33"/>
      <c r="E67" s="33"/>
      <c r="F67" s="33"/>
      <c r="G67" s="33"/>
      <c r="H67" s="33"/>
      <c r="I67" s="33"/>
      <c r="J67" s="33"/>
      <c r="K67" s="1">
        <v>19766</v>
      </c>
    </row>
    <row r="68" spans="1:11" ht="12.75">
      <c r="A68" s="33" t="s">
        <v>51</v>
      </c>
      <c r="B68" s="33"/>
      <c r="C68" s="33"/>
      <c r="D68" s="33"/>
      <c r="E68" s="33"/>
      <c r="F68" s="33"/>
      <c r="G68" s="33"/>
      <c r="H68" s="33"/>
      <c r="I68" s="33"/>
      <c r="J68" s="33"/>
      <c r="K68" s="1"/>
    </row>
    <row r="69" spans="1:11" ht="12.75">
      <c r="A69" s="33" t="s">
        <v>52</v>
      </c>
      <c r="B69" s="33"/>
      <c r="C69" s="33"/>
      <c r="D69" s="33"/>
      <c r="E69" s="33"/>
      <c r="F69" s="33"/>
      <c r="G69" s="33"/>
      <c r="H69" s="33"/>
      <c r="I69" s="33"/>
      <c r="J69" s="33"/>
      <c r="K69" s="1">
        <v>7377</v>
      </c>
    </row>
    <row r="70" spans="1:11" ht="12.75">
      <c r="A70" s="33" t="s">
        <v>53</v>
      </c>
      <c r="B70" s="33"/>
      <c r="C70" s="33"/>
      <c r="D70" s="33"/>
      <c r="E70" s="33"/>
      <c r="F70" s="33"/>
      <c r="G70" s="33"/>
      <c r="H70" s="33"/>
      <c r="I70" s="33"/>
      <c r="J70" s="33"/>
      <c r="K70" s="1"/>
    </row>
    <row r="71" spans="1:11" ht="12.75">
      <c r="A71" s="33" t="s">
        <v>54</v>
      </c>
      <c r="B71" s="33"/>
      <c r="C71" s="33"/>
      <c r="D71" s="33"/>
      <c r="E71" s="33"/>
      <c r="F71" s="33"/>
      <c r="G71" s="33"/>
      <c r="H71" s="33"/>
      <c r="I71" s="33"/>
      <c r="J71" s="33"/>
      <c r="K71" s="1">
        <v>10159</v>
      </c>
    </row>
    <row r="72" ht="12.75">
      <c r="K72" s="36"/>
    </row>
    <row r="73" spans="1:11" ht="12.75">
      <c r="A73" s="29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5">
        <f>SUM(K74,K75)</f>
        <v>2202</v>
      </c>
    </row>
    <row r="74" spans="1:11" ht="12.75">
      <c r="A74" s="33" t="s">
        <v>56</v>
      </c>
      <c r="B74" s="33"/>
      <c r="C74" s="33"/>
      <c r="D74" s="33"/>
      <c r="E74" s="33"/>
      <c r="F74" s="33"/>
      <c r="G74" s="33"/>
      <c r="H74" s="33"/>
      <c r="I74" s="33"/>
      <c r="J74" s="33"/>
      <c r="K74" s="1"/>
    </row>
    <row r="75" spans="1:11" ht="12.75">
      <c r="A75" s="33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1">
        <v>2202</v>
      </c>
    </row>
    <row r="76" ht="12.75">
      <c r="K76" s="36"/>
    </row>
    <row r="77" ht="12.75">
      <c r="K77" s="36"/>
    </row>
    <row r="78" spans="1:11" ht="12.75">
      <c r="A78" s="37" t="s">
        <v>58</v>
      </c>
      <c r="K78" s="36"/>
    </row>
    <row r="79" ht="12.75">
      <c r="K79" s="36"/>
    </row>
    <row r="80" spans="1:11" ht="12.75">
      <c r="A80" s="29" t="s">
        <v>59</v>
      </c>
      <c r="B80" s="30"/>
      <c r="C80" s="30"/>
      <c r="D80" s="30"/>
      <c r="E80" s="30"/>
      <c r="F80" s="30"/>
      <c r="G80" s="30"/>
      <c r="H80" s="30"/>
      <c r="I80" s="30"/>
      <c r="J80" s="30"/>
      <c r="K80" s="35">
        <f>SUM(K81,K82,K83,K84,K85)</f>
        <v>128670</v>
      </c>
    </row>
    <row r="81" spans="1:11" ht="12.75">
      <c r="A81" s="33" t="s">
        <v>60</v>
      </c>
      <c r="B81" s="33"/>
      <c r="C81" s="33"/>
      <c r="D81" s="33"/>
      <c r="E81" s="33"/>
      <c r="F81" s="33"/>
      <c r="G81" s="33"/>
      <c r="H81" s="33"/>
      <c r="I81" s="33"/>
      <c r="J81" s="33"/>
      <c r="K81" s="1">
        <v>128670</v>
      </c>
    </row>
    <row r="82" spans="1:11" ht="12.7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1"/>
    </row>
    <row r="83" spans="1:11" ht="12.75">
      <c r="A83" s="33" t="s">
        <v>62</v>
      </c>
      <c r="B83" s="33"/>
      <c r="C83" s="33"/>
      <c r="D83" s="33"/>
      <c r="E83" s="33"/>
      <c r="F83" s="33"/>
      <c r="G83" s="33"/>
      <c r="H83" s="33"/>
      <c r="I83" s="33"/>
      <c r="J83" s="33"/>
      <c r="K83" s="1"/>
    </row>
    <row r="84" spans="1:11" ht="12.75">
      <c r="A84" s="33" t="s">
        <v>63</v>
      </c>
      <c r="B84" s="33"/>
      <c r="C84" s="33"/>
      <c r="D84" s="33"/>
      <c r="E84" s="33"/>
      <c r="F84" s="33"/>
      <c r="G84" s="33"/>
      <c r="H84" s="33"/>
      <c r="I84" s="33"/>
      <c r="J84" s="33"/>
      <c r="K84" s="1"/>
    </row>
    <row r="85" spans="1:11" ht="12.75">
      <c r="A85" s="33" t="s">
        <v>64</v>
      </c>
      <c r="B85" s="33"/>
      <c r="C85" s="33"/>
      <c r="D85" s="33"/>
      <c r="E85" s="33"/>
      <c r="F85" s="33"/>
      <c r="G85" s="33"/>
      <c r="H85" s="33"/>
      <c r="I85" s="33"/>
      <c r="J85" s="33"/>
      <c r="K85" s="1"/>
    </row>
  </sheetData>
  <conditionalFormatting sqref="I7 I31">
    <cfRule type="cellIs" priority="1" dxfId="0" operator="equal" stopIfTrue="1">
      <formula>1</formula>
    </cfRule>
  </conditionalFormatting>
  <conditionalFormatting sqref="K8 K32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0" fitToWidth="1" horizontalDpi="600" verticalDpi="600" orientation="portrait" paperSize="9" scale="89" r:id="rId1"/>
  <headerFooter alignWithMargins="0">
    <oddFooter>&amp;L&amp;6RLI R14 3-4: C-D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2003-04-30T05:37:41Z</cp:lastPrinted>
  <dcterms:created xsi:type="dcterms:W3CDTF">1996-10-14T23:33:28Z</dcterms:created>
  <dcterms:modified xsi:type="dcterms:W3CDTF">2005-08-11T05:28:41Z</dcterms:modified>
  <cp:category/>
  <cp:version/>
  <cp:contentType/>
  <cp:contentStatus/>
</cp:coreProperties>
</file>