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8700" tabRatio="596" firstSheet="54" activeTab="56"/>
  </bookViews>
  <sheets>
    <sheet name="AFA Liv" sheetId="1" r:id="rId1"/>
    <sheet name="Alecta" sheetId="2" r:id="rId2"/>
    <sheet name="AMF Pension" sheetId="3" r:id="rId3"/>
    <sheet name="AÄP" sheetId="4" r:id="rId4"/>
    <sheet name="Banco Fond" sheetId="5" r:id="rId5"/>
    <sheet name="Bliwa" sheetId="6" r:id="rId6"/>
    <sheet name="Danica Fond" sheetId="7" r:id="rId7"/>
    <sheet name="FL För Grupp" sheetId="8" r:id="rId8"/>
    <sheet name="FL Liv AB" sheetId="9" r:id="rId9"/>
    <sheet name="Folksam Liv" sheetId="10" r:id="rId10"/>
    <sheet name="Folksam LO" sheetId="11" r:id="rId11"/>
    <sheet name="FolksamFond" sheetId="12" r:id="rId12"/>
    <sheet name="Gerling" sheetId="13" r:id="rId13"/>
    <sheet name="Holmia Liv" sheetId="14" r:id="rId14"/>
    <sheet name="Kabben" sheetId="15" r:id="rId15"/>
    <sheet name="KP Fond" sheetId="16" r:id="rId16"/>
    <sheet name="KPA Fond" sheetId="17" r:id="rId17"/>
    <sheet name="KPA Livförs" sheetId="18" r:id="rId18"/>
    <sheet name="KPA Pension" sheetId="19" r:id="rId19"/>
    <sheet name="LF  Fondliv" sheetId="20" r:id="rId20"/>
    <sheet name="LF  Liv" sheetId="21" r:id="rId21"/>
    <sheet name="LRF Liv" sheetId="22" r:id="rId22"/>
    <sheet name="Moderna Liv" sheetId="23" r:id="rId23"/>
    <sheet name="Nordea Liv I" sheetId="24" r:id="rId24"/>
    <sheet name="Nordea LivII" sheetId="25" r:id="rId25"/>
    <sheet name="Robur Förs" sheetId="26" r:id="rId26"/>
    <sheet name="SAFE Liv" sheetId="27" r:id="rId27"/>
    <sheet name="SalusAn Gr" sheetId="28" r:id="rId28"/>
    <sheet name="SalusAn Liv" sheetId="29" r:id="rId29"/>
    <sheet name="SEB TL Fond" sheetId="30" r:id="rId30"/>
    <sheet name="SEB TL Nya" sheetId="31" r:id="rId31"/>
    <sheet name="SEB TLGamla" sheetId="32" r:id="rId32"/>
    <sheet name="SHB Liv" sheetId="33" r:id="rId33"/>
    <sheet name="Skandia" sheetId="34" r:id="rId34"/>
    <sheet name="Skandia Liv" sheetId="35" r:id="rId35"/>
    <sheet name="SkandiaLink" sheetId="36" r:id="rId36"/>
    <sheet name="SPP Liv" sheetId="37" r:id="rId37"/>
    <sheet name="SPPLiv Fond" sheetId="38" r:id="rId38"/>
    <sheet name="SvBr Liv" sheetId="39" r:id="rId39"/>
    <sheet name="Sum Livförsäkringsbolag" sheetId="40" r:id="rId40"/>
    <sheet name="PK ABB" sheetId="41" r:id="rId41"/>
    <sheet name="PK APK" sheetId="42" r:id="rId42"/>
    <sheet name="PK FPK" sheetId="43" r:id="rId43"/>
    <sheet name="PK FSO" sheetId="44" r:id="rId44"/>
    <sheet name="PK KP" sheetId="45" r:id="rId45"/>
    <sheet name="PK KPK" sheetId="46" r:id="rId46"/>
    <sheet name="PK Kyrkan" sheetId="47" r:id="rId47"/>
    <sheet name="PK PP Pens." sheetId="48" r:id="rId48"/>
    <sheet name="PK PSA" sheetId="49" r:id="rId49"/>
    <sheet name="PK PSF" sheetId="50" r:id="rId50"/>
    <sheet name="PK SHB" sheetId="51" r:id="rId51"/>
    <sheet name="PK SPK" sheetId="52" r:id="rId52"/>
    <sheet name="PK Volvo" sheetId="53" r:id="rId53"/>
    <sheet name="Sum Pensionskassa" sheetId="54" r:id="rId54"/>
    <sheet name="PPM" sheetId="55" r:id="rId55"/>
    <sheet name="Sum Myndigheter" sheetId="56" r:id="rId56"/>
    <sheet name="Sum Samtliga bolag" sheetId="57" r:id="rId57"/>
  </sheets>
  <definedNames>
    <definedName name="TagSwitch">#REF!</definedName>
  </definedNames>
  <calcPr fullCalcOnLoad="1"/>
</workbook>
</file>

<file path=xl/sharedStrings.xml><?xml version="1.0" encoding="utf-8"?>
<sst xmlns="http://schemas.openxmlformats.org/spreadsheetml/2006/main" count="3990" uniqueCount="172">
  <si>
    <t>Bolagets firma</t>
  </si>
  <si>
    <t>Org nr</t>
  </si>
  <si>
    <t>REDOGÖRELSE - LIV</t>
  </si>
  <si>
    <t>Belopp i tkr</t>
  </si>
  <si>
    <t>RESULTATREDOVISNING</t>
  </si>
  <si>
    <t xml:space="preserve"> 1    Premieinkomst f.e.r</t>
  </si>
  <si>
    <t xml:space="preserve"> 2    Kapitalavkastning, intäkter</t>
  </si>
  <si>
    <t xml:space="preserve"> 3   Orealiserade vinster på placeringstillgångar</t>
  </si>
  <si>
    <t xml:space="preserve"> 3b  Värdeökning på övriga placeringstillgångar</t>
  </si>
  <si>
    <t xml:space="preserve"> 4    Övriga tekniska intäkter f.e.r</t>
  </si>
  <si>
    <t xml:space="preserve"> 5    Försäkringsersättningar f.e.r</t>
  </si>
  <si>
    <t xml:space="preserve">         -varav Före avgiven återförsäkring</t>
  </si>
  <si>
    <t xml:space="preserve">         -varav Återförsäkrares andel</t>
  </si>
  <si>
    <t xml:space="preserve"> 7    Återbäring och rabatter f.e.r</t>
  </si>
  <si>
    <t xml:space="preserve"> 8    Driftskostnader</t>
  </si>
  <si>
    <t xml:space="preserve"> 9    Kapitalavkastning, kostnader</t>
  </si>
  <si>
    <t>10   Orealiserade förluster på placeringstillgångar</t>
  </si>
  <si>
    <t>12   Övriga tekniska kostnader f.e.r</t>
  </si>
  <si>
    <t>14   Försäkringsrörelsens tekniska resultat (1 :13)</t>
  </si>
  <si>
    <t>Icke-teknisk redovisning</t>
  </si>
  <si>
    <t>15   Kapitalavkastning, intäkter</t>
  </si>
  <si>
    <t>16   Orealisterade vinster på placeringstillgångar</t>
  </si>
  <si>
    <t>18   Kapitalavkastning, kostnader</t>
  </si>
  <si>
    <t>19   Orealiserade förluster på placeringstillgångar</t>
  </si>
  <si>
    <t>20   Övriga intäkter</t>
  </si>
  <si>
    <t>21   Övriga kostnader</t>
  </si>
  <si>
    <t>22   Bankrörelsens resultat</t>
  </si>
  <si>
    <t>23   Extraordinära intäkter</t>
  </si>
  <si>
    <t>24   Extraordinära kostnader</t>
  </si>
  <si>
    <t>26   Bokslutsdispositioner</t>
  </si>
  <si>
    <t>27   Resultat före skatt  (25 + 26)</t>
  </si>
  <si>
    <t>28   Skatt på årets resultat</t>
  </si>
  <si>
    <t>29   Övriga skatter</t>
  </si>
  <si>
    <t>30   Minoritetens andel av årets resultat</t>
  </si>
  <si>
    <t>31   Årets resultat  (27 : 30)</t>
  </si>
  <si>
    <t xml:space="preserve"> 3a  Värdeökning av placeringstillgångar för vilka </t>
  </si>
  <si>
    <t xml:space="preserve">       livförsäkringstagaren bär placeringsrisk</t>
  </si>
  <si>
    <t xml:space="preserve"> 6    Förändring i andra försäkringstekniska </t>
  </si>
  <si>
    <t xml:space="preserve">25   Resultat före bokslutsdispositioner och skatt </t>
  </si>
  <si>
    <t xml:space="preserve">      avsättningar f.e.r</t>
  </si>
  <si>
    <t xml:space="preserve">11   Värdeminskning av placeringstillgångar för vilka </t>
  </si>
  <si>
    <t xml:space="preserve">17   Kapitalavkastning överförd från försäkringsrörelsen </t>
  </si>
  <si>
    <t xml:space="preserve">      (från rad 13 teknisk redovisning)</t>
  </si>
  <si>
    <t xml:space="preserve">       (14 : 24)</t>
  </si>
  <si>
    <t xml:space="preserve">13   Kapitalavkastning överförd till finansrörelsen </t>
  </si>
  <si>
    <t xml:space="preserve">       (till rad 17 icke-teknisk redovisning)</t>
  </si>
  <si>
    <t>Totalt</t>
  </si>
  <si>
    <t>risker</t>
  </si>
  <si>
    <t>Svenska</t>
  </si>
  <si>
    <t>Utländska</t>
  </si>
  <si>
    <t>Teknisk redovisning</t>
  </si>
  <si>
    <t>E.</t>
  </si>
  <si>
    <t>F.</t>
  </si>
  <si>
    <t>G.</t>
  </si>
  <si>
    <t>H.</t>
  </si>
  <si>
    <t>I.</t>
  </si>
  <si>
    <t xml:space="preserve">Mottagen </t>
  </si>
  <si>
    <t>återförsäkring</t>
  </si>
  <si>
    <t>M.å. varav</t>
  </si>
  <si>
    <t xml:space="preserve">utländska </t>
  </si>
  <si>
    <t>Period</t>
  </si>
  <si>
    <t>AFA Liv</t>
  </si>
  <si>
    <t>502000-9659</t>
  </si>
  <si>
    <t>Alecta</t>
  </si>
  <si>
    <t>502014-6865</t>
  </si>
  <si>
    <t>AMF Pension</t>
  </si>
  <si>
    <t>502033-2259</t>
  </si>
  <si>
    <t>AÄP</t>
  </si>
  <si>
    <t>502000-5202</t>
  </si>
  <si>
    <t>Banco Fond</t>
  </si>
  <si>
    <t>516401-6775</t>
  </si>
  <si>
    <t>Bliwa</t>
  </si>
  <si>
    <t>502006-6329</t>
  </si>
  <si>
    <t>Danica Fond</t>
  </si>
  <si>
    <t>516401-6643</t>
  </si>
  <si>
    <t>FL För Grupp</t>
  </si>
  <si>
    <t>516401-6569</t>
  </si>
  <si>
    <t>FL Liv AB</t>
  </si>
  <si>
    <t>516401-8201</t>
  </si>
  <si>
    <t>Folksam Liv</t>
  </si>
  <si>
    <t>502006-1585</t>
  </si>
  <si>
    <t>Folksam LO</t>
  </si>
  <si>
    <t>516401-6619</t>
  </si>
  <si>
    <t>FolksamFond</t>
  </si>
  <si>
    <t>516401-8607</t>
  </si>
  <si>
    <t>Gerling</t>
  </si>
  <si>
    <t>502018-7695</t>
  </si>
  <si>
    <t>Holmia Liv</t>
  </si>
  <si>
    <t>516401-6510</t>
  </si>
  <si>
    <t>Kabben</t>
  </si>
  <si>
    <t>516401-6585</t>
  </si>
  <si>
    <t>KP Fond</t>
  </si>
  <si>
    <t>516401-6676</t>
  </si>
  <si>
    <t>KPA Fond</t>
  </si>
  <si>
    <t>516401-6650</t>
  </si>
  <si>
    <t>KPA Livförs</t>
  </si>
  <si>
    <t>502010-3502</t>
  </si>
  <si>
    <t>KPA Pension</t>
  </si>
  <si>
    <t>516401-6544</t>
  </si>
  <si>
    <t>LF  Fondliv</t>
  </si>
  <si>
    <t>516401-8219</t>
  </si>
  <si>
    <t>LF  Liv</t>
  </si>
  <si>
    <t>516401-6627</t>
  </si>
  <si>
    <t>LRF Liv</t>
  </si>
  <si>
    <t>516401-8052</t>
  </si>
  <si>
    <t>Moderna Liv</t>
  </si>
  <si>
    <t>516401-6718</t>
  </si>
  <si>
    <t>Nordea Liv I</t>
  </si>
  <si>
    <t>516401-8508</t>
  </si>
  <si>
    <t>Nordea LivII</t>
  </si>
  <si>
    <t>516401-6759</t>
  </si>
  <si>
    <t>Robur Förs</t>
  </si>
  <si>
    <t>516401-8292</t>
  </si>
  <si>
    <t>SAFE Liv</t>
  </si>
  <si>
    <t>516401-6783</t>
  </si>
  <si>
    <t>SalusAn Gr</t>
  </si>
  <si>
    <t>516401-8342</t>
  </si>
  <si>
    <t>SalusAn Liv</t>
  </si>
  <si>
    <t>516401-8573</t>
  </si>
  <si>
    <t>SEB TL Fond</t>
  </si>
  <si>
    <t>516401-8243</t>
  </si>
  <si>
    <t>SEB TL Nya</t>
  </si>
  <si>
    <t>516401-6528</t>
  </si>
  <si>
    <t>SEB TLGamla</t>
  </si>
  <si>
    <t>516401-6536</t>
  </si>
  <si>
    <t>SHB Liv</t>
  </si>
  <si>
    <t>516401-8284</t>
  </si>
  <si>
    <t>Skandia</t>
  </si>
  <si>
    <t>502017-3083</t>
  </si>
  <si>
    <t>Skandia Liv</t>
  </si>
  <si>
    <t>502019-6365</t>
  </si>
  <si>
    <t>SkandiaLink</t>
  </si>
  <si>
    <t>516401-8276</t>
  </si>
  <si>
    <t>SPP Liv</t>
  </si>
  <si>
    <t>516401-8524</t>
  </si>
  <si>
    <t>SPPLiv Fond</t>
  </si>
  <si>
    <t>516401-8599</t>
  </si>
  <si>
    <t>SvBr Liv</t>
  </si>
  <si>
    <t>516401-6692</t>
  </si>
  <si>
    <t>Livförsäkringsbolag</t>
  </si>
  <si>
    <t>-</t>
  </si>
  <si>
    <t>PK ABB</t>
  </si>
  <si>
    <t>878000-0124</t>
  </si>
  <si>
    <t>PK APK</t>
  </si>
  <si>
    <t>802004-8008</t>
  </si>
  <si>
    <t>PK FPK</t>
  </si>
  <si>
    <t>802005-6142</t>
  </si>
  <si>
    <t>PK FSO</t>
  </si>
  <si>
    <t>816400-4114</t>
  </si>
  <si>
    <t>PK KP</t>
  </si>
  <si>
    <t>802005-5540</t>
  </si>
  <si>
    <t>PK KPK</t>
  </si>
  <si>
    <t>802005-5631</t>
  </si>
  <si>
    <t>PK Kyrkan</t>
  </si>
  <si>
    <t>816400-4155</t>
  </si>
  <si>
    <t>PK PP Pens.</t>
  </si>
  <si>
    <t>802005-5573</t>
  </si>
  <si>
    <t>PK PSA</t>
  </si>
  <si>
    <t>802005-5730</t>
  </si>
  <si>
    <t>PK PSF</t>
  </si>
  <si>
    <t>802005-5748</t>
  </si>
  <si>
    <t>PK SHB</t>
  </si>
  <si>
    <t>802005-5565</t>
  </si>
  <si>
    <t>PK SPK</t>
  </si>
  <si>
    <t>802005-5581</t>
  </si>
  <si>
    <t>PK Volvo</t>
  </si>
  <si>
    <t>816400-4056</t>
  </si>
  <si>
    <t>Pensionskassa</t>
  </si>
  <si>
    <t>PPM</t>
  </si>
  <si>
    <t>202100-5034</t>
  </si>
  <si>
    <t>Myndigheter</t>
  </si>
  <si>
    <t>Samtliga bolag</t>
  </si>
</sst>
</file>

<file path=xl/styles.xml><?xml version="1.0" encoding="utf-8"?>
<styleSheet xmlns="http://schemas.openxmlformats.org/spreadsheetml/2006/main">
  <numFmts count="6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SEK&quot;;\-#,##0\ &quot;SEK&quot;"/>
    <numFmt numFmtId="173" formatCode="#,##0\ &quot;SEK&quot;;[Red]\-#,##0\ &quot;SEK&quot;"/>
    <numFmt numFmtId="174" formatCode="#,##0.00\ &quot;SEK&quot;;\-#,##0.00\ &quot;SEK&quot;"/>
    <numFmt numFmtId="175" formatCode="#,##0.00\ &quot;SEK&quot;;[Red]\-#,##0.00\ &quot;SEK&quot;"/>
    <numFmt numFmtId="176" formatCode="_-* #,##0\ &quot;SEK&quot;_-;\-* #,##0\ &quot;SEK&quot;_-;_-* &quot;-&quot;\ &quot;SEK&quot;_-;_-@_-"/>
    <numFmt numFmtId="177" formatCode="_-* #,##0\ _S_E_K_-;\-* #,##0\ _S_E_K_-;_-* &quot;-&quot;\ _S_E_K_-;_-@_-"/>
    <numFmt numFmtId="178" formatCode="_-* #,##0.00\ &quot;SEK&quot;_-;\-* #,##0.00\ &quot;SEK&quot;_-;_-* &quot;-&quot;??\ &quot;SEK&quot;_-;_-@_-"/>
    <numFmt numFmtId="179" formatCode="_-* #,##0.00\ _S_E_K_-;\-* #,##0.00\ _S_E_K_-;_-* &quot;-&quot;??\ _S_E_K_-;_-@_-"/>
    <numFmt numFmtId="180" formatCode="yymmdd"/>
    <numFmt numFmtId="181" formatCode="#,##0;&quot;-&quot;#,##0"/>
    <numFmt numFmtId="182" formatCode="#,##0;[Red]&quot;-&quot;#,##0"/>
    <numFmt numFmtId="183" formatCode="#,##0.00;&quot;-&quot;#,##0.00"/>
    <numFmt numFmtId="184" formatCode="#,##0.00;[Red]&quot;-&quot;#,##0.00"/>
    <numFmt numFmtId="185" formatCode="yy\-m\-d"/>
    <numFmt numFmtId="186" formatCode="d\-mmm\-yy"/>
    <numFmt numFmtId="187" formatCode="d\-mmm"/>
    <numFmt numFmtId="188" formatCode="h\.mm\ AM/PM"/>
    <numFmt numFmtId="189" formatCode="h\.mm\.ss\ AM/PM"/>
    <numFmt numFmtId="190" formatCode="h\.mm"/>
    <numFmt numFmtId="191" formatCode="h\.mm\.ss"/>
    <numFmt numFmtId="192" formatCode="yy\-m\-d\ h\.mm"/>
    <numFmt numFmtId="193" formatCode="0%*100"/>
    <numFmt numFmtId="194" formatCode="\100*0%"/>
    <numFmt numFmtId="195" formatCode="0.00*100"/>
    <numFmt numFmtId="196" formatCode="0.0%"/>
    <numFmt numFmtId="197" formatCode="?"/>
    <numFmt numFmtId="198" formatCode="d/mmm"/>
    <numFmt numFmtId="199" formatCode="######\-####"/>
    <numFmt numFmtId="200" formatCode="#\ ###\ ##0"/>
    <numFmt numFmtId="201" formatCode="#,###,##0"/>
    <numFmt numFmtId="202" formatCode="_-* #,##0.000\ _k_r_-;\-* #,##0.000\ _k_r_-;_-* &quot;-&quot;??\ _k_r_-;_-@_-"/>
    <numFmt numFmtId="203" formatCode="_-* #,##0.0\ _k_r_-;\-* #,##0.0\ _k_r_-;_-* &quot;-&quot;??\ _k_r_-;_-@_-"/>
    <numFmt numFmtId="204" formatCode="_-* #,##0\ _k_r_-;\-* #,##0\ _k_r_-;_-* &quot;-&quot;??\ _k_r_-;_-@_-"/>
    <numFmt numFmtId="205" formatCode="#,##0_);\(#,##0\)"/>
    <numFmt numFmtId="206" formatCode="#,##0_);[Red]\(#,##0\)"/>
    <numFmt numFmtId="207" formatCode="#,##0.00_);\(#,##0.00\)"/>
    <numFmt numFmtId="208" formatCode="#,##0.00_);[Red]\(#,##0.00\)"/>
    <numFmt numFmtId="209" formatCode="#\ ?/?"/>
    <numFmt numFmtId="210" formatCode="#\ ??/??"/>
    <numFmt numFmtId="211" formatCode="m/d/yy"/>
    <numFmt numFmtId="212" formatCode="mmm\-yy"/>
    <numFmt numFmtId="213" formatCode="m/d/yy\ h:mm"/>
    <numFmt numFmtId="214" formatCode="yy/m/d"/>
    <numFmt numFmtId="215" formatCode="d/mmm/yy"/>
    <numFmt numFmtId="216" formatCode="yy/m/d\ h\.mm"/>
    <numFmt numFmtId="217" formatCode="#,##0.0"/>
  </numFmts>
  <fonts count="9">
    <font>
      <sz val="10"/>
      <name val="Arial"/>
      <family val="0"/>
    </font>
    <font>
      <sz val="10"/>
      <name val="CG Times (W1)"/>
      <family val="1"/>
    </font>
    <font>
      <sz val="10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" fontId="0" fillId="2" borderId="1" xfId="0" applyNumberFormat="1" applyFont="1" applyFill="1" applyBorder="1" applyAlignment="1" applyProtection="1">
      <alignment/>
      <protection locked="0"/>
    </xf>
    <xf numFmtId="0" fontId="3" fillId="3" borderId="0" xfId="15" applyFont="1" applyFill="1" applyBorder="1" applyAlignment="1" applyProtection="1">
      <alignment horizontal="left"/>
      <protection locked="0"/>
    </xf>
    <xf numFmtId="0" fontId="0" fillId="3" borderId="0" xfId="15" applyFont="1" applyFill="1" applyBorder="1" applyProtection="1">
      <alignment/>
      <protection locked="0"/>
    </xf>
    <xf numFmtId="0" fontId="0" fillId="3" borderId="0" xfId="0" applyFont="1" applyFill="1" applyAlignment="1" applyProtection="1">
      <alignment/>
      <protection locked="0"/>
    </xf>
    <xf numFmtId="0" fontId="6" fillId="4" borderId="2" xfId="15" applyFont="1" applyFill="1" applyBorder="1" applyProtection="1">
      <alignment/>
      <protection locked="0"/>
    </xf>
    <xf numFmtId="0" fontId="6" fillId="4" borderId="3" xfId="15" applyFont="1" applyFill="1" applyBorder="1" applyProtection="1">
      <alignment/>
      <protection locked="0"/>
    </xf>
    <xf numFmtId="0" fontId="6" fillId="4" borderId="4" xfId="15" applyFont="1" applyFill="1" applyBorder="1" applyProtection="1">
      <alignment/>
      <protection locked="0"/>
    </xf>
    <xf numFmtId="0" fontId="6" fillId="3" borderId="0" xfId="0" applyFont="1" applyFill="1" applyAlignment="1" applyProtection="1">
      <alignment/>
      <protection locked="0"/>
    </xf>
    <xf numFmtId="0" fontId="6" fillId="3" borderId="5" xfId="15" applyFont="1" applyFill="1" applyBorder="1" applyProtection="1">
      <alignment/>
      <protection locked="0"/>
    </xf>
    <xf numFmtId="0" fontId="6" fillId="4" borderId="6" xfId="15" applyFont="1" applyFill="1" applyBorder="1" applyProtection="1">
      <alignment/>
      <protection locked="0"/>
    </xf>
    <xf numFmtId="0" fontId="4" fillId="4" borderId="7" xfId="15" applyFont="1" applyFill="1" applyBorder="1" applyAlignment="1" applyProtection="1">
      <alignment horizontal="left" vertical="center"/>
      <protection locked="0"/>
    </xf>
    <xf numFmtId="0" fontId="0" fillId="4" borderId="8" xfId="15" applyFont="1" applyFill="1" applyBorder="1" applyProtection="1">
      <alignment/>
      <protection locked="0"/>
    </xf>
    <xf numFmtId="0" fontId="0" fillId="4" borderId="9" xfId="15" applyFont="1" applyFill="1" applyBorder="1" applyProtection="1">
      <alignment/>
      <protection locked="0"/>
    </xf>
    <xf numFmtId="0" fontId="4" fillId="3" borderId="5" xfId="15" applyFont="1" applyFill="1" applyBorder="1" applyAlignment="1" applyProtection="1">
      <alignment horizontal="center" shrinkToFit="1"/>
      <protection locked="0"/>
    </xf>
    <xf numFmtId="0" fontId="4" fillId="4" borderId="10" xfId="15" applyFont="1" applyFill="1" applyBorder="1" applyAlignment="1" applyProtection="1">
      <alignment horizontal="center" shrinkToFit="1"/>
      <protection locked="0"/>
    </xf>
    <xf numFmtId="0" fontId="6" fillId="4" borderId="11" xfId="15" applyFont="1" applyFill="1" applyBorder="1" applyProtection="1">
      <alignment/>
      <protection locked="0"/>
    </xf>
    <xf numFmtId="0" fontId="5" fillId="4" borderId="10" xfId="15" applyFont="1" applyFill="1" applyBorder="1" applyAlignment="1" applyProtection="1">
      <alignment horizontal="left" shrinkToFit="1"/>
      <protection locked="0"/>
    </xf>
    <xf numFmtId="0" fontId="5" fillId="3" borderId="0" xfId="0" applyFont="1" applyFill="1" applyAlignment="1" applyProtection="1">
      <alignment/>
      <protection locked="0"/>
    </xf>
    <xf numFmtId="0" fontId="8" fillId="3" borderId="0" xfId="15" applyFont="1" applyFill="1" applyBorder="1" applyAlignment="1" applyProtection="1">
      <alignment horizontal="right"/>
      <protection locked="0"/>
    </xf>
    <xf numFmtId="1" fontId="6" fillId="3" borderId="0" xfId="15" applyNumberFormat="1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Alignment="1" applyProtection="1">
      <alignment horizontal="center"/>
      <protection locked="0"/>
    </xf>
    <xf numFmtId="0" fontId="6" fillId="3" borderId="0" xfId="15" applyFont="1" applyFill="1" applyBorder="1" applyProtection="1">
      <alignment/>
      <protection locked="0"/>
    </xf>
    <xf numFmtId="0" fontId="4" fillId="3" borderId="12" xfId="15" applyFont="1" applyFill="1" applyBorder="1" applyProtection="1">
      <alignment/>
      <protection locked="0"/>
    </xf>
    <xf numFmtId="0" fontId="0" fillId="3" borderId="12" xfId="15" applyFont="1" applyFill="1" applyBorder="1" applyProtection="1">
      <alignment/>
      <protection locked="0"/>
    </xf>
    <xf numFmtId="0" fontId="5" fillId="3" borderId="0" xfId="15" applyFont="1" applyFill="1" applyBorder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5" fillId="3" borderId="13" xfId="15" applyFont="1" applyFill="1" applyBorder="1" applyProtection="1">
      <alignment/>
      <protection locked="0"/>
    </xf>
    <xf numFmtId="0" fontId="5" fillId="3" borderId="13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/>
      <protection locked="0"/>
    </xf>
    <xf numFmtId="0" fontId="0" fillId="3" borderId="8" xfId="0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0" fontId="0" fillId="3" borderId="15" xfId="0" applyFont="1" applyFill="1" applyBorder="1" applyAlignment="1" applyProtection="1">
      <alignment/>
      <protection locked="0"/>
    </xf>
    <xf numFmtId="0" fontId="0" fillId="3" borderId="3" xfId="0" applyFont="1" applyFill="1" applyBorder="1" applyAlignment="1" applyProtection="1">
      <alignment/>
      <protection locked="0"/>
    </xf>
    <xf numFmtId="1" fontId="7" fillId="5" borderId="1" xfId="0" applyNumberFormat="1" applyFont="1" applyFill="1" applyBorder="1" applyAlignment="1" applyProtection="1">
      <alignment/>
      <protection locked="0"/>
    </xf>
    <xf numFmtId="1" fontId="0" fillId="3" borderId="0" xfId="0" applyNumberFormat="1" applyFont="1" applyFill="1" applyAlignment="1" applyProtection="1">
      <alignment/>
      <protection locked="0"/>
    </xf>
    <xf numFmtId="1" fontId="5" fillId="3" borderId="13" xfId="0" applyNumberFormat="1" applyFont="1" applyFill="1" applyBorder="1" applyAlignment="1" applyProtection="1">
      <alignment/>
      <protection locked="0"/>
    </xf>
    <xf numFmtId="0" fontId="5" fillId="3" borderId="0" xfId="0" applyFont="1" applyFill="1" applyBorder="1" applyAlignment="1" applyProtection="1">
      <alignment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4" fillId="3" borderId="5" xfId="0" applyFont="1" applyFill="1" applyBorder="1" applyAlignment="1" applyProtection="1">
      <alignment vertical="center"/>
      <protection locked="0"/>
    </xf>
  </cellXfs>
  <cellStyles count="7">
    <cellStyle name="Normal" xfId="0"/>
    <cellStyle name="Normal_F60804a" xfId="15"/>
    <cellStyle name="Percent" xfId="16"/>
    <cellStyle name="Comma" xfId="17"/>
    <cellStyle name="Comma [0]" xfId="18"/>
    <cellStyle name="Currency" xfId="19"/>
    <cellStyle name="Currency [0]" xfId="20"/>
  </cellStyles>
  <dxfs count="2">
    <dxf>
      <font>
        <b/>
        <i val="0"/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737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62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544090</v>
      </c>
      <c r="H13" s="1">
        <v>544090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332313</v>
      </c>
      <c r="H14" s="1">
        <v>332313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101716</v>
      </c>
      <c r="H15" s="1">
        <v>101716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50000</v>
      </c>
      <c r="H19" s="1">
        <v>50000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-732511</v>
      </c>
      <c r="H20" s="1">
        <v>-732511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-165359</v>
      </c>
      <c r="H22" s="1">
        <v>-165359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-59966</v>
      </c>
      <c r="H28" s="1">
        <v>-59966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-616222</v>
      </c>
      <c r="H29" s="1">
        <v>-616222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-711555</v>
      </c>
      <c r="H30" s="1">
        <v>-711555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-21370</v>
      </c>
      <c r="H33" s="1">
        <v>-21370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-1278864</v>
      </c>
      <c r="H36" s="35">
        <f>SUM(H13,H14,H15,H17,H18,H19,H20,H22,H25,H28,H29,H30,H32,H33,H35)</f>
        <v>-1278864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-1278864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856666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-422198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59822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-1031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-363407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79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80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4859348</v>
      </c>
      <c r="H13" s="1">
        <v>4853448</v>
      </c>
      <c r="I13" s="1"/>
      <c r="J13" s="1">
        <v>5900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2719541</v>
      </c>
      <c r="H14" s="1">
        <v>2719164</v>
      </c>
      <c r="I14" s="1"/>
      <c r="J14" s="1">
        <v>377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865459</v>
      </c>
      <c r="H15" s="1">
        <v>865339</v>
      </c>
      <c r="I15" s="1"/>
      <c r="J15" s="1">
        <v>120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-3795765</v>
      </c>
      <c r="H20" s="1">
        <v>-3788682</v>
      </c>
      <c r="I20" s="1"/>
      <c r="J20" s="1">
        <v>-7083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-3769636</v>
      </c>
      <c r="H22" s="1">
        <v>-3769636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-3769792</v>
      </c>
      <c r="H23" s="1">
        <v>-3769792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156</v>
      </c>
      <c r="H24" s="1">
        <v>156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-29169</v>
      </c>
      <c r="H25" s="1">
        <v>-29169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-29169</v>
      </c>
      <c r="H26" s="1">
        <v>-29169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-636823</v>
      </c>
      <c r="H28" s="1">
        <v>-636818</v>
      </c>
      <c r="I28" s="1"/>
      <c r="J28" s="1">
        <v>-5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-1810704</v>
      </c>
      <c r="H29" s="1">
        <v>-1810455</v>
      </c>
      <c r="I29" s="1"/>
      <c r="J29" s="1">
        <v>-249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-2946512</v>
      </c>
      <c r="H30" s="1">
        <v>-2946104</v>
      </c>
      <c r="I30" s="1"/>
      <c r="J30" s="1">
        <v>-408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-4544261</v>
      </c>
      <c r="H36" s="35">
        <f>SUM(H13,H14,H15,H17,H18,H19,H20,H22,H25,H28,H29,H30,H32,H33,H35)</f>
        <v>-4542913</v>
      </c>
      <c r="I36" s="35">
        <f>SUM(I13,I14,I15,I17,I18,I19,I20,I22,I25,I28,I29,I30,I32,I33,I35)</f>
        <v>0</v>
      </c>
      <c r="J36" s="35">
        <f>SUM(J13,J14,J15,J17,J18,J19,J20,J22,J25,J28,J29,J30,J32,J33,J35)</f>
        <v>-1348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-4544261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29795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-4514466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-389391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-4903857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82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1502082</v>
      </c>
      <c r="H13" s="1">
        <v>1502082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73779</v>
      </c>
      <c r="H14" s="1">
        <v>73779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-2305</v>
      </c>
      <c r="H20" s="1">
        <v>-2305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-285634</v>
      </c>
      <c r="H22" s="1">
        <v>-285634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-47026</v>
      </c>
      <c r="H28" s="1">
        <v>-47026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-1247369</v>
      </c>
      <c r="H32" s="1">
        <v>-1247369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-19257</v>
      </c>
      <c r="H35" s="1">
        <v>-19257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-25730</v>
      </c>
      <c r="H36" s="35">
        <f>SUM(H13,H14,H15,H17,H18,H19,H20,H22,H25,H28,H29,H30,H32,H33,H35)</f>
        <v>-25730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8970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3476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19257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-2270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-40263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-36560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-1675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-38235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-19653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-57888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84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1073473</v>
      </c>
      <c r="H13" s="1">
        <v>1073473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141335</v>
      </c>
      <c r="H14" s="1">
        <v>141335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-257276</v>
      </c>
      <c r="H20" s="1">
        <v>-257276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647369</v>
      </c>
      <c r="H22" s="1">
        <v>647369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-141066</v>
      </c>
      <c r="H28" s="1">
        <v>-141066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-1495924</v>
      </c>
      <c r="H32" s="1">
        <v>-1495924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-48277</v>
      </c>
      <c r="H35" s="1">
        <v>-48277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-80366</v>
      </c>
      <c r="H36" s="35">
        <f>SUM(H13,H14,H15,H17,H18,H19,H20,H22,H25,H28,H29,H30,H32,H33,H35)</f>
        <v>-80366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5926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2599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48277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-10367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-1312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-35243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-35243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-47092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-82335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86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491772</v>
      </c>
      <c r="H13" s="1"/>
      <c r="I13" s="1"/>
      <c r="J13" s="1">
        <v>491772</v>
      </c>
      <c r="K13" s="1">
        <v>113392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42136</v>
      </c>
      <c r="H14" s="1"/>
      <c r="I14" s="1"/>
      <c r="J14" s="1">
        <v>42136</v>
      </c>
      <c r="K14" s="1">
        <v>3645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4025</v>
      </c>
      <c r="H15" s="1"/>
      <c r="I15" s="1"/>
      <c r="J15" s="1">
        <v>4025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-351304</v>
      </c>
      <c r="H20" s="1"/>
      <c r="I20" s="1"/>
      <c r="J20" s="1">
        <v>-351304</v>
      </c>
      <c r="K20" s="1">
        <v>-75030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-14225</v>
      </c>
      <c r="H22" s="1"/>
      <c r="I22" s="1"/>
      <c r="J22" s="1">
        <v>-14225</v>
      </c>
      <c r="K22" s="1">
        <v>-151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-103066</v>
      </c>
      <c r="H23" s="1"/>
      <c r="I23" s="1"/>
      <c r="J23" s="1">
        <v>-103066</v>
      </c>
      <c r="K23" s="1">
        <v>-203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54449</v>
      </c>
      <c r="H24" s="1"/>
      <c r="I24" s="1"/>
      <c r="J24" s="1">
        <v>54449</v>
      </c>
      <c r="K24" s="1">
        <v>52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-81048</v>
      </c>
      <c r="H25" s="1"/>
      <c r="I25" s="1"/>
      <c r="J25" s="1">
        <v>-81048</v>
      </c>
      <c r="K25" s="1">
        <v>-42831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-128107</v>
      </c>
      <c r="H26" s="1"/>
      <c r="I26" s="1"/>
      <c r="J26" s="1">
        <v>-128107</v>
      </c>
      <c r="K26" s="1">
        <v>-43973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47059</v>
      </c>
      <c r="H27" s="1"/>
      <c r="I27" s="1"/>
      <c r="J27" s="1">
        <v>47059</v>
      </c>
      <c r="K27" s="1">
        <v>1142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-19787</v>
      </c>
      <c r="H28" s="1"/>
      <c r="I28" s="1"/>
      <c r="J28" s="1">
        <v>-19787</v>
      </c>
      <c r="K28" s="1">
        <v>875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-37978</v>
      </c>
      <c r="H29" s="1"/>
      <c r="I29" s="1"/>
      <c r="J29" s="1">
        <v>-37978</v>
      </c>
      <c r="K29" s="1">
        <v>-223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33591</v>
      </c>
      <c r="H36" s="35">
        <f>SUM(H13,H14,H15,H17,H18,H19,H20,H22,H25,H28,H29,H30,H32,H33,H35)</f>
        <v>0</v>
      </c>
      <c r="I36" s="35">
        <f>SUM(I13,I14,I15,I17,I18,I19,I20,I22,I25,I28,I29,I30,I32,I33,I35)</f>
        <v>0</v>
      </c>
      <c r="J36" s="35">
        <f>SUM(J13,J14,J15,J17,J18,J19,J20,J22,J25,J28,J29,J30,J32,J33,J35)</f>
        <v>33591</v>
      </c>
      <c r="K36" s="35">
        <f>SUM(K13,K14,K15,K17,K18,K19,K20,K22,K25,K28,K29,K30,K32,K33,K35)</f>
        <v>-323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33591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33591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-5016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28575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88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33389</v>
      </c>
      <c r="H13" s="1">
        <v>33389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2591</v>
      </c>
      <c r="H14" s="1">
        <v>2591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-8795</v>
      </c>
      <c r="H20" s="1">
        <v>-8795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-1908</v>
      </c>
      <c r="H22" s="1">
        <v>-1908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-17880</v>
      </c>
      <c r="H28" s="1">
        <v>-17880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-32</v>
      </c>
      <c r="H29" s="1">
        <v>-32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-63</v>
      </c>
      <c r="H30" s="1">
        <v>-63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7302</v>
      </c>
      <c r="H36" s="35">
        <f>SUM(H13,H14,H15,H17,H18,H19,H20,H22,H25,H28,H29,H30,H32,H33,H35)</f>
        <v>7302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7302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7302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-1005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6297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89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90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195911</v>
      </c>
      <c r="H13" s="1">
        <v>195911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39826</v>
      </c>
      <c r="H14" s="1">
        <v>39826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-143466</v>
      </c>
      <c r="H20" s="1">
        <v>-143466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-17051</v>
      </c>
      <c r="H22" s="1">
        <v>-17051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-17051</v>
      </c>
      <c r="H23" s="1">
        <v>-17051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-33941</v>
      </c>
      <c r="H28" s="1">
        <v>-33941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-185681</v>
      </c>
      <c r="H29" s="1">
        <v>-185681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-21350</v>
      </c>
      <c r="H30" s="1">
        <v>-21350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-165752</v>
      </c>
      <c r="H36" s="35">
        <f>SUM(H13,H14,H15,H17,H18,H19,H20,H22,H25,H28,H29,H30,H32,H33,H35)</f>
        <v>-165752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337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-32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-165447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3792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-161655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-4658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-166313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92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105035</v>
      </c>
      <c r="H13" s="1">
        <v>105035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4596</v>
      </c>
      <c r="H14" s="1">
        <v>4596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-1683</v>
      </c>
      <c r="H20" s="1">
        <v>-1683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-29337</v>
      </c>
      <c r="H22" s="1">
        <v>-29337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-4285</v>
      </c>
      <c r="H28" s="1">
        <v>-4285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-75286</v>
      </c>
      <c r="H32" s="1">
        <v>-75286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-960</v>
      </c>
      <c r="H36" s="35">
        <f>SUM(H13,H14,H15,H17,H18,H19,H20,H22,H25,H28,H29,H30,H32,H33,H35)</f>
        <v>-960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931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-21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-50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-50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-1062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-1112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94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367302</v>
      </c>
      <c r="H13" s="1">
        <v>367302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13083</v>
      </c>
      <c r="H14" s="1">
        <v>13083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-1496</v>
      </c>
      <c r="H20" s="1">
        <v>-1496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-97763</v>
      </c>
      <c r="H22" s="1">
        <v>-97763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-16059</v>
      </c>
      <c r="H28" s="1">
        <v>-16059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-272584</v>
      </c>
      <c r="H32" s="1">
        <v>-272584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-4598</v>
      </c>
      <c r="H35" s="1">
        <v>-4598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-12115</v>
      </c>
      <c r="H36" s="35">
        <f>SUM(H13,H14,H15,H17,H18,H19,H20,H22,H25,H28,H29,H30,H32,H33,H35)</f>
        <v>-12115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2016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4598</v>
      </c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>
        <v>-320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-23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-5844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-418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-6262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-4950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-11212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96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474974</v>
      </c>
      <c r="H13" s="1">
        <v>474974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243316</v>
      </c>
      <c r="H14" s="1">
        <v>243316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52252</v>
      </c>
      <c r="H15" s="1">
        <v>52252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-656584</v>
      </c>
      <c r="H20" s="1">
        <v>-656584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-53392</v>
      </c>
      <c r="H28" s="1">
        <v>-53392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-243977</v>
      </c>
      <c r="H29" s="1">
        <v>-243977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-29706</v>
      </c>
      <c r="H30" s="1">
        <v>-29706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-213117</v>
      </c>
      <c r="H36" s="35">
        <f>SUM(H13,H14,H15,H17,H18,H19,H20,H22,H25,H28,H29,H30,H32,H33,H35)</f>
        <v>-213117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-213117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32932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-180185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28027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-152158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98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4163546</v>
      </c>
      <c r="H13" s="1">
        <v>4163546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1323763</v>
      </c>
      <c r="H14" s="1">
        <v>1323763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351701</v>
      </c>
      <c r="H15" s="1">
        <v>351701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-199212</v>
      </c>
      <c r="H20" s="1">
        <v>-199212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-3171023</v>
      </c>
      <c r="H22" s="1">
        <v>-3171023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-202360</v>
      </c>
      <c r="H28" s="1">
        <v>-202360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-1219234</v>
      </c>
      <c r="H29" s="1">
        <v>-1219234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-596026</v>
      </c>
      <c r="H30" s="1">
        <v>-596026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451155</v>
      </c>
      <c r="H36" s="35">
        <f>SUM(H13,H14,H15,H17,H18,H19,H20,H22,H25,H28,H29,H30,H32,H33,H35)</f>
        <v>451155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451155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451155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-72818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378337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64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22189452</v>
      </c>
      <c r="H13" s="1">
        <v>22189452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15854194</v>
      </c>
      <c r="H14" s="1">
        <v>15851016</v>
      </c>
      <c r="I14" s="1"/>
      <c r="J14" s="1">
        <v>3178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3787419</v>
      </c>
      <c r="H15" s="1">
        <v>3786675</v>
      </c>
      <c r="I15" s="1"/>
      <c r="J15" s="1">
        <v>744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-11021950</v>
      </c>
      <c r="H20" s="1">
        <v>-11021950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-4078389</v>
      </c>
      <c r="H22" s="1">
        <v>-4078389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-592124</v>
      </c>
      <c r="H28" s="1">
        <v>-592124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-23374722</v>
      </c>
      <c r="H29" s="1">
        <v>-23370326</v>
      </c>
      <c r="I29" s="1"/>
      <c r="J29" s="1">
        <v>-4396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-31503463</v>
      </c>
      <c r="H30" s="1">
        <v>-31497611</v>
      </c>
      <c r="I30" s="1"/>
      <c r="J30" s="1">
        <v>-5852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-23843</v>
      </c>
      <c r="H33" s="1">
        <v>-23843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-28763426</v>
      </c>
      <c r="H36" s="35">
        <f>SUM(H13,H14,H15,H17,H18,H19,H20,H22,H25,H28,H29,H30,H32,H33,H35)</f>
        <v>-28757100</v>
      </c>
      <c r="I36" s="35">
        <f>SUM(I13,I14,I15,I17,I18,I19,I20,I22,I25,I28,I29,I30,I32,I33,I35)</f>
        <v>0</v>
      </c>
      <c r="J36" s="35">
        <f>SUM(J13,J14,J15,J17,J18,J19,J20,J22,J25,J28,J29,J30,J32,J33,J35)</f>
        <v>-6326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34883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-62825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-28791368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500929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-28290439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-2359149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-30649588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99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100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3130571</v>
      </c>
      <c r="H13" s="1">
        <v>3130571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388469</v>
      </c>
      <c r="H14" s="1">
        <v>388469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69</v>
      </c>
      <c r="H19" s="1">
        <v>69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-547861</v>
      </c>
      <c r="H20" s="1">
        <v>-547861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3319359</v>
      </c>
      <c r="H22" s="1">
        <v>3319359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-788485</v>
      </c>
      <c r="H28" s="1">
        <v>-788485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-5943412</v>
      </c>
      <c r="H32" s="1">
        <v>-5943412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-441290</v>
      </c>
      <c r="H36" s="35">
        <f>SUM(H13,H14,H15,H17,H18,H19,H20,H22,H25,H28,H29,H30,H32,H33,H35)</f>
        <v>-441290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12241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790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-27374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-167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-455800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-455800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-176316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-632116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102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4985807</v>
      </c>
      <c r="H13" s="1">
        <v>4983359</v>
      </c>
      <c r="I13" s="1"/>
      <c r="J13" s="1">
        <v>2448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4273803</v>
      </c>
      <c r="H14" s="1">
        <v>4273704</v>
      </c>
      <c r="I14" s="1"/>
      <c r="J14" s="1">
        <v>99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1409025</v>
      </c>
      <c r="H15" s="1">
        <v>1408992</v>
      </c>
      <c r="I15" s="1"/>
      <c r="J15" s="1">
        <v>33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-3189899</v>
      </c>
      <c r="H20" s="1">
        <v>-3189903</v>
      </c>
      <c r="I20" s="1"/>
      <c r="J20" s="1">
        <v>4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-2669179</v>
      </c>
      <c r="H22" s="1">
        <v>-2669158</v>
      </c>
      <c r="I22" s="1"/>
      <c r="J22" s="1">
        <v>-21</v>
      </c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-1100792</v>
      </c>
      <c r="H28" s="1">
        <v>-1100582</v>
      </c>
      <c r="I28" s="1"/>
      <c r="J28" s="1">
        <v>-210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-11398616</v>
      </c>
      <c r="H29" s="1">
        <v>-11398352</v>
      </c>
      <c r="I29" s="1"/>
      <c r="J29" s="1">
        <v>-264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-4075204</v>
      </c>
      <c r="H30" s="1">
        <v>-4075110</v>
      </c>
      <c r="I30" s="1"/>
      <c r="J30" s="1">
        <v>-94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-11765055</v>
      </c>
      <c r="H36" s="35">
        <f>SUM(H13,H14,H15,H17,H18,H19,H20,H22,H25,H28,H29,H30,H32,H33,H35)</f>
        <v>-11767050</v>
      </c>
      <c r="I36" s="35">
        <f>SUM(I13,I14,I15,I17,I18,I19,I20,I22,I25,I28,I29,I30,I32,I33,I35)</f>
        <v>0</v>
      </c>
      <c r="J36" s="35">
        <f>SUM(J13,J14,J15,J17,J18,J19,J20,J22,J25,J28,J29,J30,J32,J33,J35)</f>
        <v>1995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-11765055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-11765055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-781252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-12546307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104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65786</v>
      </c>
      <c r="H13" s="1">
        <v>65786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19384</v>
      </c>
      <c r="H14" s="1">
        <v>19384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993</v>
      </c>
      <c r="H15" s="1">
        <v>993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-13591</v>
      </c>
      <c r="H20" s="1">
        <v>-13591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47465</v>
      </c>
      <c r="H22" s="1">
        <v>47465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47465</v>
      </c>
      <c r="H23" s="1">
        <v>47465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-27943</v>
      </c>
      <c r="H25" s="1">
        <v>-27943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27943</v>
      </c>
      <c r="H26" s="1">
        <v>27943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-9807</v>
      </c>
      <c r="H28" s="1">
        <v>-9807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-22779</v>
      </c>
      <c r="H29" s="1">
        <v>-22779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-49916</v>
      </c>
      <c r="H30" s="1">
        <v>-49916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9592</v>
      </c>
      <c r="H36" s="35">
        <f>SUM(H13,H14,H15,H17,H18,H19,H20,H22,H25,H28,H29,H30,H32,H33,H35)</f>
        <v>9592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9592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9592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19245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28837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106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19285</v>
      </c>
      <c r="H13" s="1">
        <v>18487</v>
      </c>
      <c r="I13" s="1">
        <v>798</v>
      </c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1174</v>
      </c>
      <c r="H14" s="1">
        <v>1117</v>
      </c>
      <c r="I14" s="1">
        <v>57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21</v>
      </c>
      <c r="H19" s="1">
        <v>21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-3602</v>
      </c>
      <c r="H20" s="1">
        <v>-2925</v>
      </c>
      <c r="I20" s="1">
        <v>-677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-5635</v>
      </c>
      <c r="H22" s="1">
        <v>-5708</v>
      </c>
      <c r="I22" s="1">
        <v>73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-14283</v>
      </c>
      <c r="H28" s="1">
        <v>-13664</v>
      </c>
      <c r="I28" s="1">
        <v>-619</v>
      </c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-1481</v>
      </c>
      <c r="H30" s="1">
        <v>-1230</v>
      </c>
      <c r="I30" s="1">
        <v>-251</v>
      </c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-137</v>
      </c>
      <c r="H32" s="1">
        <v>-137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-4658</v>
      </c>
      <c r="H36" s="35">
        <f>SUM(H13,H14,H15,H17,H18,H19,H20,H22,H25,H28,H29,H30,H32,H33,H35)</f>
        <v>-4039</v>
      </c>
      <c r="I36" s="35">
        <f>SUM(I13,I14,I15,I17,I18,I19,I20,I22,I25,I28,I29,I30,I32,I33,I35)</f>
        <v>-619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-4658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-4658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-4658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108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1201911</v>
      </c>
      <c r="H13" s="1">
        <v>1201911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681221</v>
      </c>
      <c r="H14" s="1">
        <v>681221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234897</v>
      </c>
      <c r="H15" s="1">
        <v>234897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-352720</v>
      </c>
      <c r="H20" s="1">
        <v>-352720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-1066990</v>
      </c>
      <c r="H22" s="1">
        <v>-1066990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-1066990</v>
      </c>
      <c r="H23" s="1">
        <v>-1066990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-91933</v>
      </c>
      <c r="H28" s="1">
        <v>-91933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-2010136</v>
      </c>
      <c r="H29" s="1">
        <v>-2010136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-329803</v>
      </c>
      <c r="H30" s="1">
        <v>-329803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-1733553</v>
      </c>
      <c r="H36" s="35">
        <f>SUM(H13,H14,H15,H17,H18,H19,H20,H22,H25,H28,H29,H30,H32,H33,H35)</f>
        <v>-1733553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322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-1733231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-1733231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-111911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-1845142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109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110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117934</v>
      </c>
      <c r="H13" s="1">
        <v>117934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1006</v>
      </c>
      <c r="H17" s="1">
        <v>1006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-24199</v>
      </c>
      <c r="H20" s="1">
        <v>-24199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-63442</v>
      </c>
      <c r="H22" s="1">
        <v>-63442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-1006</v>
      </c>
      <c r="H23" s="1">
        <v>-1006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-34851</v>
      </c>
      <c r="H28" s="1">
        <v>-34851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-22365</v>
      </c>
      <c r="H32" s="1">
        <v>-22365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-25917</v>
      </c>
      <c r="H36" s="35">
        <f>SUM(H13,H14,H15,H17,H18,H19,H20,H22,H25,H28,H29,H30,H32,H33,H35)</f>
        <v>-25917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11509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4548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-8403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-9619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9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-27873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2975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-24898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-1601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-26499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112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6922564</v>
      </c>
      <c r="H13" s="1">
        <v>6922564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1101507</v>
      </c>
      <c r="H14" s="1">
        <v>1101507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-3869455</v>
      </c>
      <c r="H20" s="1">
        <v>-3869455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10413068</v>
      </c>
      <c r="H22" s="1">
        <v>10413068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-173737</v>
      </c>
      <c r="H28" s="1">
        <v>-173737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-13632942</v>
      </c>
      <c r="H32" s="1">
        <v>-13632942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-530306</v>
      </c>
      <c r="H35" s="1">
        <v>-530306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230699</v>
      </c>
      <c r="H36" s="35">
        <f>SUM(H13,H14,H15,H17,H18,H19,H20,H22,H25,H28,H29,H30,H32,H33,H35)</f>
        <v>230699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88103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3451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530306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-3509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-1066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847984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847984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-564463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283521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114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10</v>
      </c>
      <c r="H13" s="1">
        <v>10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354</v>
      </c>
      <c r="H14" s="1">
        <v>354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/>
      <c r="H20" s="1"/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</v>
      </c>
      <c r="H22" s="1">
        <v>-6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-76</v>
      </c>
      <c r="H28" s="1">
        <v>-76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282</v>
      </c>
      <c r="H36" s="35">
        <f>SUM(H13,H14,H15,H17,H18,H19,H20,H22,H25,H28,H29,H30,H32,H33,H35)</f>
        <v>282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282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282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282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116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125539</v>
      </c>
      <c r="H13" s="1">
        <v>125539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6702</v>
      </c>
      <c r="H14" s="1">
        <v>6702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6934</v>
      </c>
      <c r="H15" s="1">
        <v>6934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1513</v>
      </c>
      <c r="H19" s="1">
        <v>1513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-109202</v>
      </c>
      <c r="H20" s="1">
        <v>-109202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-4369</v>
      </c>
      <c r="H22" s="1">
        <v>-4369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-23837</v>
      </c>
      <c r="H28" s="1">
        <v>-23837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-20575</v>
      </c>
      <c r="H29" s="1">
        <v>-20575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7328</v>
      </c>
      <c r="H35" s="1">
        <v>7328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-9967</v>
      </c>
      <c r="H36" s="35">
        <f>SUM(H13,H14,H15,H17,H18,H19,H20,H22,H25,H28,H29,H30,H32,H33,H35)</f>
        <v>-9967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-7328</v>
      </c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-17295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-17295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-17295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118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315956</v>
      </c>
      <c r="H13" s="1">
        <v>315956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309528</v>
      </c>
      <c r="H14" s="1">
        <v>309528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43704</v>
      </c>
      <c r="H15" s="1">
        <v>43704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3737</v>
      </c>
      <c r="H19" s="1">
        <v>3737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-172700</v>
      </c>
      <c r="H20" s="1">
        <v>-172700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-217831</v>
      </c>
      <c r="H22" s="1">
        <v>-217831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-51197</v>
      </c>
      <c r="H28" s="1">
        <v>-51197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-1049750</v>
      </c>
      <c r="H29" s="1">
        <v>-1049750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-26306</v>
      </c>
      <c r="H30" s="1">
        <v>-26306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-844859</v>
      </c>
      <c r="H36" s="35">
        <f>SUM(H13,H14,H15,H17,H18,H19,H20,H22,H25,H28,H29,H30,H32,H33,H35)</f>
        <v>-844859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-844859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-844859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-48922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-893781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66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9582575</v>
      </c>
      <c r="H13" s="1">
        <v>9582575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8402436</v>
      </c>
      <c r="H14" s="1">
        <v>8402436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3208141</v>
      </c>
      <c r="H15" s="1">
        <v>3208141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4822</v>
      </c>
      <c r="H17" s="1">
        <v>4822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-3748814</v>
      </c>
      <c r="H20" s="1">
        <v>-3748814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-7287553</v>
      </c>
      <c r="H22" s="1">
        <v>-7287553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-14</v>
      </c>
      <c r="H25" s="1">
        <v>-14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-14</v>
      </c>
      <c r="H26" s="1">
        <v>-14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-383474</v>
      </c>
      <c r="H28" s="1">
        <v>-383474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-9750716</v>
      </c>
      <c r="H29" s="1">
        <v>-9750716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-21890507</v>
      </c>
      <c r="H30" s="1">
        <v>-21890507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-771894</v>
      </c>
      <c r="H32" s="1">
        <v>-771894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122</v>
      </c>
      <c r="H33" s="1">
        <v>122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-22634876</v>
      </c>
      <c r="H36" s="35">
        <f>SUM(H13,H14,H15,H17,H18,H19,H20,H22,H25,H28,H29,H30,H32,H33,H35)</f>
        <v>-22634876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-22634876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-22634876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-1408132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-76527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-24119535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119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120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8228615</v>
      </c>
      <c r="H13" s="1">
        <v>8228615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1410928</v>
      </c>
      <c r="H14" s="1">
        <v>1410928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414055</v>
      </c>
      <c r="H19" s="1">
        <v>414055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-3052334</v>
      </c>
      <c r="H20" s="1">
        <v>-3052334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10785056</v>
      </c>
      <c r="H22" s="1">
        <v>10785056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10785056</v>
      </c>
      <c r="H23" s="1">
        <v>10785056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-731283</v>
      </c>
      <c r="H28" s="1">
        <v>-731283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-16515414</v>
      </c>
      <c r="H32" s="1">
        <v>-16515414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-517</v>
      </c>
      <c r="H33" s="1">
        <v>-517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-541016</v>
      </c>
      <c r="H35" s="1">
        <v>-541016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-1910</v>
      </c>
      <c r="H36" s="35">
        <f>SUM(H13,H14,H15,H17,H18,H19,H20,H22,H25,H28,H29,H30,H32,H33,H35)</f>
        <v>-1910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30670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6992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541016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-28477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400205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-431021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517475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517475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-530056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-3440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-16021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122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1527497</v>
      </c>
      <c r="H13" s="1">
        <v>1527497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424326</v>
      </c>
      <c r="H14" s="1">
        <v>424323</v>
      </c>
      <c r="I14" s="1">
        <v>3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243904</v>
      </c>
      <c r="H15" s="1">
        <v>243903</v>
      </c>
      <c r="I15" s="1">
        <v>1</v>
      </c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-691846</v>
      </c>
      <c r="H20" s="1">
        <v>-691469</v>
      </c>
      <c r="I20" s="1">
        <v>-377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-1047229</v>
      </c>
      <c r="H22" s="1">
        <v>-1047229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-125593</v>
      </c>
      <c r="H28" s="1">
        <v>-125588</v>
      </c>
      <c r="I28" s="1">
        <v>-5</v>
      </c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-838699</v>
      </c>
      <c r="H29" s="1">
        <v>-838686</v>
      </c>
      <c r="I29" s="1">
        <v>-13</v>
      </c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-6285</v>
      </c>
      <c r="H30" s="1">
        <v>-6285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-513925</v>
      </c>
      <c r="H36" s="35">
        <f>SUM(H13,H14,H15,H17,H18,H19,H20,H22,H25,H28,H29,H30,H32,H33,H35)</f>
        <v>-513534</v>
      </c>
      <c r="I36" s="35">
        <f>SUM(I13,I14,I15,I17,I18,I19,I20,I22,I25,I28,I29,I30,I32,I33,I35)</f>
        <v>-391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32606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-233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-481552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-481552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-68597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-1763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-551912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124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3364006</v>
      </c>
      <c r="H13" s="1">
        <v>3251375</v>
      </c>
      <c r="I13" s="1"/>
      <c r="J13" s="1">
        <v>112631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7239773</v>
      </c>
      <c r="H14" s="1">
        <v>7229373</v>
      </c>
      <c r="I14" s="1"/>
      <c r="J14" s="1">
        <v>10400</v>
      </c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3559553</v>
      </c>
      <c r="H15" s="1">
        <v>3555712</v>
      </c>
      <c r="I15" s="1"/>
      <c r="J15" s="1">
        <v>3841</v>
      </c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3726</v>
      </c>
      <c r="H19" s="1">
        <v>3726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-3272032</v>
      </c>
      <c r="H20" s="1">
        <v>-3086476</v>
      </c>
      <c r="I20" s="1"/>
      <c r="J20" s="1">
        <v>-185556</v>
      </c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-2626749</v>
      </c>
      <c r="H22" s="1">
        <v>-2654118</v>
      </c>
      <c r="I22" s="1"/>
      <c r="J22" s="1">
        <v>27369</v>
      </c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-2626749</v>
      </c>
      <c r="H23" s="1">
        <v>-2654118</v>
      </c>
      <c r="I23" s="1"/>
      <c r="J23" s="1">
        <v>27369</v>
      </c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-290801</v>
      </c>
      <c r="H28" s="1">
        <v>-270416</v>
      </c>
      <c r="I28" s="1"/>
      <c r="J28" s="1">
        <v>-20385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-10284703</v>
      </c>
      <c r="H29" s="1">
        <v>-10273351</v>
      </c>
      <c r="I29" s="1"/>
      <c r="J29" s="1">
        <v>-11352</v>
      </c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-12144284</v>
      </c>
      <c r="H30" s="1">
        <v>-12131183</v>
      </c>
      <c r="I30" s="1"/>
      <c r="J30" s="1">
        <v>-13101</v>
      </c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-161</v>
      </c>
      <c r="H33" s="1">
        <v>-161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-14451672</v>
      </c>
      <c r="H36" s="35">
        <f>SUM(H13,H14,H15,H17,H18,H19,H20,H22,H25,H28,H29,H30,H32,H33,H35)</f>
        <v>-14375519</v>
      </c>
      <c r="I36" s="35">
        <f>SUM(I13,I14,I15,I17,I18,I19,I20,I22,I25,I28,I29,I30,I32,I33,I35)</f>
        <v>0</v>
      </c>
      <c r="J36" s="35">
        <f>SUM(J13,J14,J15,J17,J18,J19,J20,J22,J25,J28,J29,J30,J32,J33,J35)</f>
        <v>-76153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59463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-47007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-14439216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-14439216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-1191808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8230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-15622794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126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5009368</v>
      </c>
      <c r="H13" s="1">
        <v>4928179</v>
      </c>
      <c r="I13" s="1">
        <v>81014</v>
      </c>
      <c r="J13" s="1">
        <v>175</v>
      </c>
      <c r="K13" s="1">
        <v>175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1511255</v>
      </c>
      <c r="H14" s="1">
        <v>1509480</v>
      </c>
      <c r="I14" s="1">
        <v>1775</v>
      </c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231583</v>
      </c>
      <c r="H15" s="1">
        <v>231543</v>
      </c>
      <c r="I15" s="1">
        <v>40</v>
      </c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-3076840</v>
      </c>
      <c r="H20" s="1">
        <v>-3001934</v>
      </c>
      <c r="I20" s="1">
        <v>-74906</v>
      </c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5013610</v>
      </c>
      <c r="H22" s="1">
        <v>5014988</v>
      </c>
      <c r="I22" s="1">
        <v>-1378</v>
      </c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-327175</v>
      </c>
      <c r="H28" s="1">
        <v>-306285</v>
      </c>
      <c r="I28" s="1">
        <v>-20882</v>
      </c>
      <c r="J28" s="1">
        <v>-8</v>
      </c>
      <c r="K28" s="1">
        <v>-8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-146886</v>
      </c>
      <c r="H29" s="1">
        <v>-145131</v>
      </c>
      <c r="I29" s="1">
        <v>-1755</v>
      </c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-1567077</v>
      </c>
      <c r="H30" s="1">
        <v>-1567077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-6459011</v>
      </c>
      <c r="H32" s="1">
        <v>-6459011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-6483</v>
      </c>
      <c r="H33" s="1">
        <v>-6483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36726</v>
      </c>
      <c r="H35" s="1">
        <v>36726</v>
      </c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219070</v>
      </c>
      <c r="H36" s="35">
        <f>SUM(H13,H14,H15,H17,H18,H19,H20,H22,H25,H28,H29,H30,H32,H33,H35)</f>
        <v>234995</v>
      </c>
      <c r="I36" s="35">
        <f>SUM(I13,I14,I15,I17,I18,I19,I20,I22,I25,I28,I29,I30,I32,I33,I35)</f>
        <v>-16092</v>
      </c>
      <c r="J36" s="35">
        <f>SUM(J13,J14,J15,J17,J18,J19,J20,J22,J25,J28,J29,J30,J32,J33,J35)</f>
        <v>167</v>
      </c>
      <c r="K36" s="35">
        <f>SUM(K13,K14,K15,K17,K18,K19,K20,K22,K25,K28,K29,K30,K32,K33,K35)</f>
        <v>167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55354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11911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-36726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-12219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237390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237390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-350985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-113595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128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386233</v>
      </c>
      <c r="H13" s="1">
        <v>-86886</v>
      </c>
      <c r="I13" s="1">
        <v>37022</v>
      </c>
      <c r="J13" s="1">
        <v>436097</v>
      </c>
      <c r="K13" s="1">
        <v>435514</v>
      </c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-1516186</v>
      </c>
      <c r="H20" s="1">
        <v>18526</v>
      </c>
      <c r="I20" s="1">
        <v>-18583</v>
      </c>
      <c r="J20" s="1">
        <v>-1516129</v>
      </c>
      <c r="K20" s="1">
        <v>-1516129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2259130</v>
      </c>
      <c r="H22" s="1">
        <v>60868</v>
      </c>
      <c r="I22" s="1">
        <v>-7688</v>
      </c>
      <c r="J22" s="1">
        <v>2205950</v>
      </c>
      <c r="K22" s="1">
        <v>2205950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2187330</v>
      </c>
      <c r="H23" s="1">
        <v>-10932</v>
      </c>
      <c r="I23" s="1">
        <v>-7688</v>
      </c>
      <c r="J23" s="1">
        <v>2205950</v>
      </c>
      <c r="K23" s="1">
        <v>2205950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71800</v>
      </c>
      <c r="H24" s="1">
        <v>71800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-96040</v>
      </c>
      <c r="H28" s="1">
        <v>23627</v>
      </c>
      <c r="I28" s="1">
        <v>-27129</v>
      </c>
      <c r="J28" s="1">
        <v>-92538</v>
      </c>
      <c r="K28" s="1">
        <v>-92538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-1054928</v>
      </c>
      <c r="H29" s="1"/>
      <c r="I29" s="1"/>
      <c r="J29" s="1">
        <v>-1054928</v>
      </c>
      <c r="K29" s="1">
        <v>-1054928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55</v>
      </c>
      <c r="H35" s="1">
        <v>-28</v>
      </c>
      <c r="I35" s="1">
        <v>83</v>
      </c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-21736</v>
      </c>
      <c r="H36" s="35">
        <f>SUM(H13,H14,H15,H17,H18,H19,H20,H22,H25,H28,H29,H30,H32,H33,H35)</f>
        <v>16107</v>
      </c>
      <c r="I36" s="35">
        <f>SUM(I13,I14,I15,I17,I18,I19,I20,I22,I25,I28,I29,I30,I32,I33,I35)</f>
        <v>-16295</v>
      </c>
      <c r="J36" s="35">
        <f>SUM(J13,J14,J15,J17,J18,J19,J20,J22,J25,J28,J29,J30,J32,J33,J35)</f>
        <v>-21548</v>
      </c>
      <c r="K36" s="35">
        <f>SUM(K13,K14,K15,K17,K18,K19,K20,K22,K25,K28,K29,K30,K32,K33,K35)</f>
        <v>-22131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2876240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-55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-8642772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-449661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-293200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-6531184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-6531184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1723273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-4807911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129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130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13762163</v>
      </c>
      <c r="H13" s="1">
        <v>13756406</v>
      </c>
      <c r="I13" s="1"/>
      <c r="J13" s="1">
        <v>5757</v>
      </c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13342476</v>
      </c>
      <c r="H14" s="1">
        <v>13342476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2394063</v>
      </c>
      <c r="H15" s="1">
        <v>2394063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7210</v>
      </c>
      <c r="H19" s="1">
        <v>7096</v>
      </c>
      <c r="I19" s="1"/>
      <c r="J19" s="1">
        <v>114</v>
      </c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-8097010</v>
      </c>
      <c r="H20" s="1">
        <v>-8097010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-9277716</v>
      </c>
      <c r="H22" s="1">
        <v>-9277716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-196009</v>
      </c>
      <c r="H25" s="1">
        <v>-196009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-2042999</v>
      </c>
      <c r="H28" s="1">
        <v>-2042992</v>
      </c>
      <c r="I28" s="1"/>
      <c r="J28" s="1">
        <v>-7</v>
      </c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-15565406</v>
      </c>
      <c r="H29" s="1">
        <v>-15565406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-28286625</v>
      </c>
      <c r="H30" s="1">
        <v>-28286625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-488359</v>
      </c>
      <c r="H33" s="1">
        <v>-488359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-34448212</v>
      </c>
      <c r="H36" s="35">
        <f>SUM(H13,H14,H15,H17,H18,H19,H20,H22,H25,H28,H29,H30,H32,H33,H35)</f>
        <v>-34454076</v>
      </c>
      <c r="I36" s="35">
        <f>SUM(I13,I14,I15,I17,I18,I19,I20,I22,I25,I28,I29,I30,I32,I33,I35)</f>
        <v>0</v>
      </c>
      <c r="J36" s="35">
        <f>SUM(J13,J14,J15,J17,J18,J19,J20,J22,J25,J28,J29,J30,J32,J33,J35)</f>
        <v>5864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-34448212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-34448212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-2410184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-36858396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132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9311115</v>
      </c>
      <c r="H13" s="1">
        <v>9311115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2385</v>
      </c>
      <c r="H19" s="1">
        <v>2385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-2499287</v>
      </c>
      <c r="H20" s="1">
        <v>-2499287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5002732</v>
      </c>
      <c r="H22" s="1">
        <v>5002732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-379569</v>
      </c>
      <c r="H28" s="1">
        <v>-379569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-1110</v>
      </c>
      <c r="H29" s="1">
        <v>-1110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-10990370</v>
      </c>
      <c r="H32" s="1">
        <v>-10990370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445896</v>
      </c>
      <c r="H36" s="35">
        <f>SUM(H13,H14,H15,H17,H18,H19,H20,H22,H25,H28,H29,H30,H32,H33,H35)</f>
        <v>445896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51664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19583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-66749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450394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450394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-384380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66014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134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8869463</v>
      </c>
      <c r="H13" s="1">
        <v>8869463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4174950</v>
      </c>
      <c r="H14" s="1">
        <v>4174950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1639712</v>
      </c>
      <c r="H15" s="1">
        <v>1639712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-4516221</v>
      </c>
      <c r="H20" s="1">
        <v>-4516221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-3539596</v>
      </c>
      <c r="H22" s="1">
        <v>-3539596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-3539596</v>
      </c>
      <c r="H23" s="1">
        <v>-3539596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-4821</v>
      </c>
      <c r="H25" s="1">
        <v>-4821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-1201286</v>
      </c>
      <c r="H28" s="1">
        <v>-1201286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-14716994</v>
      </c>
      <c r="H29" s="1">
        <v>-14716994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857679</v>
      </c>
      <c r="H30" s="1">
        <v>857679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-8437114</v>
      </c>
      <c r="H36" s="35">
        <f>SUM(H13,H14,H15,H17,H18,H19,H20,H22,H25,H28,H29,H30,H32,H33,H35)</f>
        <v>-8437114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-8437114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-8437114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-578246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-9015360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136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3086838</v>
      </c>
      <c r="H13" s="1">
        <v>3086838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172335</v>
      </c>
      <c r="H14" s="1">
        <v>172335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-243970</v>
      </c>
      <c r="H17" s="1">
        <v>-243970</v>
      </c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-28215</v>
      </c>
      <c r="H20" s="1">
        <v>-28215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-930435</v>
      </c>
      <c r="H22" s="1">
        <v>-930435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-235680</v>
      </c>
      <c r="H28" s="1">
        <v>-235680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-66229</v>
      </c>
      <c r="H29" s="1">
        <v>-66229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-1851251</v>
      </c>
      <c r="H32" s="1">
        <v>-1851251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-96607</v>
      </c>
      <c r="H36" s="35">
        <f>SUM(H13,H14,H15,H17,H18,H19,H20,H22,H25,H28,H29,H30,H32,H33,H35)</f>
        <v>-96607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7166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-682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-59403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-638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-150164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-150164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-49940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-200104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138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-482</v>
      </c>
      <c r="H13" s="1">
        <v>-482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1133</v>
      </c>
      <c r="H14" s="1">
        <v>1133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295</v>
      </c>
      <c r="H15" s="1">
        <v>295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-45788</v>
      </c>
      <c r="H20" s="1">
        <v>-45788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-5634</v>
      </c>
      <c r="H22" s="1">
        <v>-5634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-976</v>
      </c>
      <c r="H28" s="1">
        <v>-976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-161</v>
      </c>
      <c r="H29" s="1">
        <v>-161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-51613</v>
      </c>
      <c r="H36" s="35">
        <f>SUM(H13,H14,H15,H17,H18,H19,H20,H22,H25,H28,H29,H30,H32,H33,H35)</f>
        <v>-51613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-51613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-51613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14000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-37613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68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4128</v>
      </c>
      <c r="H13" s="1">
        <v>4128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9277</v>
      </c>
      <c r="H14" s="1">
        <v>9277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6297</v>
      </c>
      <c r="H15" s="1">
        <v>6297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11</v>
      </c>
      <c r="H19" s="1">
        <v>11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-7572</v>
      </c>
      <c r="H20" s="1">
        <v>-7572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4910</v>
      </c>
      <c r="H22" s="1">
        <v>4910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-1334</v>
      </c>
      <c r="H28" s="1">
        <v>-1334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-4883</v>
      </c>
      <c r="H29" s="1">
        <v>-4883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-60038</v>
      </c>
      <c r="H30" s="1">
        <v>-60038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-49204</v>
      </c>
      <c r="H36" s="35">
        <f>SUM(H13,H14,H15,H17,H18,H19,H20,H22,H25,H28,H29,H30,H32,H33,H35)</f>
        <v>-49204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-49204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-49204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-2399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-51603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139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140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117242952</v>
      </c>
      <c r="H13" s="1">
        <v>116069338</v>
      </c>
      <c r="I13" s="1">
        <v>118834</v>
      </c>
      <c r="J13" s="1">
        <v>1054780</v>
      </c>
      <c r="K13" s="1">
        <v>549081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64772617</v>
      </c>
      <c r="H14" s="1">
        <v>64714592</v>
      </c>
      <c r="I14" s="1">
        <v>1835</v>
      </c>
      <c r="J14" s="1">
        <v>56190</v>
      </c>
      <c r="K14" s="1">
        <v>3645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18324091</v>
      </c>
      <c r="H15" s="1">
        <v>18315287</v>
      </c>
      <c r="I15" s="1">
        <v>41</v>
      </c>
      <c r="J15" s="1">
        <v>8763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-238142</v>
      </c>
      <c r="H17" s="1">
        <v>-238142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493068</v>
      </c>
      <c r="H19" s="1">
        <v>492954</v>
      </c>
      <c r="I19" s="1">
        <v>0</v>
      </c>
      <c r="J19" s="1">
        <v>114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-56817040</v>
      </c>
      <c r="H20" s="1">
        <v>-54662429</v>
      </c>
      <c r="I20" s="1">
        <v>-94543</v>
      </c>
      <c r="J20" s="1">
        <v>-2060068</v>
      </c>
      <c r="K20" s="1">
        <v>-1591159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-3251644</v>
      </c>
      <c r="H22" s="1">
        <v>-5461724</v>
      </c>
      <c r="I22" s="1">
        <v>-8993</v>
      </c>
      <c r="J22" s="1">
        <v>2219073</v>
      </c>
      <c r="K22" s="1">
        <v>2205799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1732687</v>
      </c>
      <c r="H23" s="1">
        <v>-389878</v>
      </c>
      <c r="I23" s="1">
        <v>-7688</v>
      </c>
      <c r="J23" s="1">
        <v>2130253</v>
      </c>
      <c r="K23" s="1">
        <v>2205747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94361</v>
      </c>
      <c r="H24" s="1">
        <v>39912</v>
      </c>
      <c r="I24" s="1">
        <v>0</v>
      </c>
      <c r="J24" s="1">
        <v>54449</v>
      </c>
      <c r="K24" s="1">
        <v>52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-340637</v>
      </c>
      <c r="H25" s="1">
        <v>-259589</v>
      </c>
      <c r="I25" s="1">
        <v>0</v>
      </c>
      <c r="J25" s="1">
        <v>-81048</v>
      </c>
      <c r="K25" s="1">
        <v>-42831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-130980</v>
      </c>
      <c r="H26" s="1">
        <v>-2873</v>
      </c>
      <c r="I26" s="1">
        <v>0</v>
      </c>
      <c r="J26" s="1">
        <v>-128107</v>
      </c>
      <c r="K26" s="1">
        <v>-43973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47059</v>
      </c>
      <c r="H27" s="1">
        <v>0</v>
      </c>
      <c r="I27" s="1">
        <v>0</v>
      </c>
      <c r="J27" s="1">
        <v>47059</v>
      </c>
      <c r="K27" s="1">
        <v>1142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-10117535</v>
      </c>
      <c r="H28" s="1">
        <v>-9935960</v>
      </c>
      <c r="I28" s="1">
        <v>-48635</v>
      </c>
      <c r="J28" s="1">
        <v>-132940</v>
      </c>
      <c r="K28" s="1">
        <v>-91671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-95173777</v>
      </c>
      <c r="H29" s="1">
        <v>-94062842</v>
      </c>
      <c r="I29" s="1">
        <v>-1768</v>
      </c>
      <c r="J29" s="1">
        <v>-1109167</v>
      </c>
      <c r="K29" s="1">
        <v>-1055151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-103778343</v>
      </c>
      <c r="H30" s="1">
        <v>-103758637</v>
      </c>
      <c r="I30" s="1">
        <v>-251</v>
      </c>
      <c r="J30" s="1">
        <v>-19455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-59609117</v>
      </c>
      <c r="H32" s="1">
        <v>-59609117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-540611</v>
      </c>
      <c r="H33" s="1">
        <v>-540611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-1099345</v>
      </c>
      <c r="H35" s="1">
        <v>-1099428</v>
      </c>
      <c r="I35" s="1">
        <v>83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-130133463</v>
      </c>
      <c r="H36" s="35">
        <f>SUM(H13,H14,H15,H17,H18,H19,H20,H22,H25,H28,H29,H30,H32,H33,H35)</f>
        <v>-130036308</v>
      </c>
      <c r="I36" s="35">
        <f>SUM(I13,I14,I15,I17,I18,I19,I20,I22,I25,I28,I29,I30,I32,I33,I35)</f>
        <v>-33397</v>
      </c>
      <c r="J36" s="35">
        <f>SUM(J13,J14,J15,J17,J18,J19,J20,J22,J25,J28,J29,J30,J32,J33,J35)</f>
        <v>-63758</v>
      </c>
      <c r="K36" s="35">
        <f>SUM(K13,K14,K15,K17,K18,K19,K20,K22,K25,K28,K29,K30,K32,K33,K35)</f>
        <v>-22287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3169347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52668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1099345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-8878707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-514732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731979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-834576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-135308139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1534740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-133773399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-9774193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-93424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-143641016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142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24191</v>
      </c>
      <c r="H13" s="1">
        <v>24191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4450</v>
      </c>
      <c r="H14" s="1">
        <v>4450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222</v>
      </c>
      <c r="H19" s="1">
        <v>222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-25686</v>
      </c>
      <c r="H20" s="1">
        <v>-25686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-2389</v>
      </c>
      <c r="H28" s="1">
        <v>-2389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-5022</v>
      </c>
      <c r="H30" s="1">
        <v>-5022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-4234</v>
      </c>
      <c r="H36" s="35">
        <f>SUM(H13,H14,H15,H17,H18,H19,H20,H22,H25,H28,H29,H30,H32,H33,H35)</f>
        <v>-4234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-4234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-4234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-4234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4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144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149291</v>
      </c>
      <c r="H13" s="1">
        <v>149291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210089</v>
      </c>
      <c r="H14" s="1">
        <v>210089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98807</v>
      </c>
      <c r="H15" s="1">
        <v>98807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-77678</v>
      </c>
      <c r="H20" s="1">
        <v>-77678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-86111</v>
      </c>
      <c r="H22" s="1">
        <v>-86111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-11684</v>
      </c>
      <c r="H28" s="1">
        <v>-11684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-129621</v>
      </c>
      <c r="H29" s="1">
        <v>-129621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-450861</v>
      </c>
      <c r="H30" s="1">
        <v>-450861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-893</v>
      </c>
      <c r="H33" s="1">
        <v>-893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-298661</v>
      </c>
      <c r="H36" s="35">
        <f>SUM(H13,H14,H15,H17,H18,H19,H20,H22,H25,H28,H29,H30,H32,H33,H35)</f>
        <v>-298661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-298661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-298661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-27382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-326043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146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394817</v>
      </c>
      <c r="H13" s="1">
        <v>394817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338869</v>
      </c>
      <c r="H14" s="1">
        <v>338869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220726</v>
      </c>
      <c r="H15" s="1">
        <v>220726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-326907</v>
      </c>
      <c r="H20" s="1">
        <v>-326907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116694</v>
      </c>
      <c r="H22" s="1">
        <v>116694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-4738</v>
      </c>
      <c r="H28" s="1">
        <v>-4738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-380102</v>
      </c>
      <c r="H29" s="1">
        <v>-380102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-431251</v>
      </c>
      <c r="H30" s="1">
        <v>-431251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-71892</v>
      </c>
      <c r="H36" s="35">
        <f>SUM(H13,H14,H15,H17,H18,H19,H20,H22,H25,H28,H29,H30,H32,H33,H35)</f>
        <v>-71892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-1788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-73680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-73680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-48961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-122641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148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1096556</v>
      </c>
      <c r="H13" s="1">
        <v>1096556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656805</v>
      </c>
      <c r="H14" s="1">
        <v>656805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341924</v>
      </c>
      <c r="H15" s="1">
        <v>341924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-253701</v>
      </c>
      <c r="H20" s="1">
        <v>-253701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-1146657</v>
      </c>
      <c r="H22" s="1">
        <v>-1146657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-28130</v>
      </c>
      <c r="H28" s="1">
        <v>-28130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-905035</v>
      </c>
      <c r="H29" s="1">
        <v>-905035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-731826</v>
      </c>
      <c r="H30" s="1">
        <v>-731826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-970064</v>
      </c>
      <c r="H36" s="35">
        <f>SUM(H13,H14,H15,H17,H18,H19,H20,H22,H25,H28,H29,H30,H32,H33,H35)</f>
        <v>-970064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-970064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-970064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-102952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-1073016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149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150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1574669</v>
      </c>
      <c r="H13" s="1">
        <v>1574669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1008501</v>
      </c>
      <c r="H14" s="1">
        <v>1008501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336927</v>
      </c>
      <c r="H15" s="1">
        <v>336927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-1254021</v>
      </c>
      <c r="H20" s="1">
        <v>-1254021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-1027106</v>
      </c>
      <c r="H22" s="1">
        <v>-1027106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-211201</v>
      </c>
      <c r="H25" s="1">
        <v>-211201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-91342</v>
      </c>
      <c r="H28" s="1">
        <v>-91342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-839179</v>
      </c>
      <c r="H29" s="1">
        <v>-839179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-2980106</v>
      </c>
      <c r="H30" s="1">
        <v>-2980106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-3482858</v>
      </c>
      <c r="H36" s="35">
        <f>SUM(H13,H14,H15,H17,H18,H19,H20,H22,H25,H28,H29,H30,H32,H33,H35)</f>
        <v>-3482858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1743</v>
      </c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-3481115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-3481115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-130542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-3611657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152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122180</v>
      </c>
      <c r="H13" s="1">
        <v>122180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105320</v>
      </c>
      <c r="H14" s="1">
        <v>105320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34036</v>
      </c>
      <c r="H15" s="1">
        <v>34036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-76121</v>
      </c>
      <c r="H20" s="1">
        <v>-76121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-513833</v>
      </c>
      <c r="H22" s="1">
        <v>-513833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-84636</v>
      </c>
      <c r="H25" s="1">
        <v>-84636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-13534</v>
      </c>
      <c r="H28" s="1">
        <v>-13534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-143638</v>
      </c>
      <c r="H29" s="1">
        <v>-143638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-225747</v>
      </c>
      <c r="H30" s="1">
        <v>-225747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-795973</v>
      </c>
      <c r="H36" s="35">
        <f>SUM(H13,H14,H15,H17,H18,H19,H20,H22,H25,H28,H29,H30,H32,H33,H35)</f>
        <v>-795973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>
        <v>-474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-796447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-796447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-22319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-818766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154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192577</v>
      </c>
      <c r="H13" s="1">
        <v>192577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189182</v>
      </c>
      <c r="H14" s="1">
        <v>189182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58429</v>
      </c>
      <c r="H15" s="1">
        <v>58429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-174231</v>
      </c>
      <c r="H20" s="1">
        <v>-174231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-88970</v>
      </c>
      <c r="H22" s="1">
        <v>-88970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-88970</v>
      </c>
      <c r="H23" s="1">
        <v>-88970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-12614</v>
      </c>
      <c r="H28" s="1">
        <v>-12614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-27443</v>
      </c>
      <c r="H29" s="1">
        <v>-27443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-25284</v>
      </c>
      <c r="H30" s="1">
        <v>-25284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111646</v>
      </c>
      <c r="H36" s="35">
        <f>SUM(H13,H14,H15,H17,H18,H19,H20,H22,H25,H28,H29,H30,H32,H33,H35)</f>
        <v>111646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111646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111646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-46984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64662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156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226105</v>
      </c>
      <c r="H13" s="1">
        <v>226105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256281</v>
      </c>
      <c r="H14" s="1">
        <v>256281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48833</v>
      </c>
      <c r="H15" s="1">
        <v>48833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-138848</v>
      </c>
      <c r="H20" s="1">
        <v>-138848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-303200</v>
      </c>
      <c r="H22" s="1">
        <v>-303200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-13071</v>
      </c>
      <c r="H28" s="1">
        <v>-13071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-145594</v>
      </c>
      <c r="H29" s="1">
        <v>-145594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-477747</v>
      </c>
      <c r="H30" s="1">
        <v>-477747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-547241</v>
      </c>
      <c r="H36" s="35">
        <f>SUM(H13,H14,H15,H17,H18,H19,H20,H22,H25,H28,H29,H30,H32,H33,H35)</f>
        <v>-547241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-547241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-547241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-43111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-590352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158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99745</v>
      </c>
      <c r="H13" s="1">
        <v>99745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43836</v>
      </c>
      <c r="H14" s="1">
        <v>43836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11722</v>
      </c>
      <c r="H15" s="1">
        <v>11722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-74000</v>
      </c>
      <c r="H20" s="1">
        <v>-74000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-41665</v>
      </c>
      <c r="H22" s="1">
        <v>-41665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-5824</v>
      </c>
      <c r="H28" s="1">
        <v>-5824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-632</v>
      </c>
      <c r="H29" s="1">
        <v>-632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-237679</v>
      </c>
      <c r="H30" s="1">
        <v>-237679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-1769</v>
      </c>
      <c r="H33" s="1">
        <v>-1769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-206266</v>
      </c>
      <c r="H36" s="35">
        <f>SUM(H13,H14,H15,H17,H18,H19,H20,H22,H25,H28,H29,H30,H32,H33,H35)</f>
        <v>-206266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-206266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-206266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-7124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-213390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69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70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80009</v>
      </c>
      <c r="H13" s="1">
        <v>80009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/>
      <c r="H14" s="1"/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-6217</v>
      </c>
      <c r="H20" s="1">
        <v>-6217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-67546</v>
      </c>
      <c r="H22" s="1">
        <v>-67546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-7383</v>
      </c>
      <c r="H28" s="1">
        <v>-7383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-5765</v>
      </c>
      <c r="H32" s="1">
        <v>-5765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-6902</v>
      </c>
      <c r="H36" s="35">
        <f>SUM(H13,H14,H15,H17,H18,H19,H20,H22,H25,H28,H29,H30,H32,H33,H35)</f>
        <v>-6902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114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-9</v>
      </c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-6797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-6797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-115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-6912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56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159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160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131139</v>
      </c>
      <c r="H13" s="1">
        <v>131139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50255</v>
      </c>
      <c r="H14" s="1">
        <v>50255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38780</v>
      </c>
      <c r="H15" s="1">
        <v>38780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-93221</v>
      </c>
      <c r="H20" s="1">
        <v>-93221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-130004</v>
      </c>
      <c r="H22" s="1">
        <v>-130004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-5113</v>
      </c>
      <c r="H28" s="1">
        <v>-5113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-7603</v>
      </c>
      <c r="H29" s="1">
        <v>-7603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-191227</v>
      </c>
      <c r="H30" s="1">
        <v>-191227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-3245</v>
      </c>
      <c r="H33" s="1">
        <v>-3245</v>
      </c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-210239</v>
      </c>
      <c r="H36" s="35">
        <f>SUM(H13,H14,H15,H17,H18,H19,H20,H22,H25,H28,H29,H30,H32,H33,H35)</f>
        <v>-210239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-210239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-210239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-7953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-218192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162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42273</v>
      </c>
      <c r="H13" s="1">
        <v>42273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281076</v>
      </c>
      <c r="H14" s="1">
        <v>281076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-64182</v>
      </c>
      <c r="H20" s="1">
        <v>-64182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/>
      <c r="H22" s="1"/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-1942</v>
      </c>
      <c r="H28" s="1">
        <v>-1942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-1286</v>
      </c>
      <c r="H29" s="1">
        <v>-1286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255939</v>
      </c>
      <c r="H36" s="35">
        <f>SUM(H13,H14,H15,H17,H18,H19,H20,H22,H25,H28,H29,H30,H32,H33,H35)</f>
        <v>255939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255939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255939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-49685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206254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164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617405</v>
      </c>
      <c r="H13" s="1">
        <v>617405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983941</v>
      </c>
      <c r="H14" s="1">
        <v>983941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95771</v>
      </c>
      <c r="H15" s="1">
        <v>95771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-433302</v>
      </c>
      <c r="H20" s="1">
        <v>-433302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-772895</v>
      </c>
      <c r="H22" s="1">
        <v>-772895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-17003</v>
      </c>
      <c r="H28" s="1">
        <v>-17003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-291881</v>
      </c>
      <c r="H29" s="1">
        <v>-291881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-1301153</v>
      </c>
      <c r="H30" s="1">
        <v>-1301153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-1119117</v>
      </c>
      <c r="H36" s="35">
        <f>SUM(H13,H14,H15,H17,H18,H19,H20,H22,H25,H28,H29,H30,H32,H33,H35)</f>
        <v>-1119117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-1119117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-1119117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-82410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-1201527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166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357310</v>
      </c>
      <c r="H13" s="1">
        <v>357310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131030</v>
      </c>
      <c r="H14" s="1">
        <v>131030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8230</v>
      </c>
      <c r="H15" s="1">
        <v>8230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-27990</v>
      </c>
      <c r="H20" s="1">
        <v>-27990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-367280</v>
      </c>
      <c r="H22" s="1">
        <v>-367280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-16441</v>
      </c>
      <c r="H28" s="1">
        <v>-16441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-113203</v>
      </c>
      <c r="H29" s="1">
        <v>-113203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-160284</v>
      </c>
      <c r="H30" s="1">
        <v>-160284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-188628</v>
      </c>
      <c r="H36" s="35">
        <f>SUM(H13,H14,H15,H17,H18,H19,H20,H22,H25,H28,H29,H30,H32,H33,H35)</f>
        <v>-188628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-188628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-188628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-19263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-207891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0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140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5028258</v>
      </c>
      <c r="H13" s="1">
        <v>5028258</v>
      </c>
      <c r="I13" s="1">
        <v>0</v>
      </c>
      <c r="J13" s="1">
        <v>0</v>
      </c>
      <c r="K13" s="1">
        <v>0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4259635</v>
      </c>
      <c r="H14" s="1">
        <v>4259635</v>
      </c>
      <c r="I14" s="1">
        <v>0</v>
      </c>
      <c r="J14" s="1">
        <v>0</v>
      </c>
      <c r="K14" s="1">
        <v>0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1294185</v>
      </c>
      <c r="H15" s="1">
        <v>1294185</v>
      </c>
      <c r="I15" s="1">
        <v>0</v>
      </c>
      <c r="J15" s="1">
        <v>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222</v>
      </c>
      <c r="H19" s="1">
        <v>222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-3019888</v>
      </c>
      <c r="H20" s="1">
        <v>-3019888</v>
      </c>
      <c r="I20" s="1">
        <v>0</v>
      </c>
      <c r="J20" s="1">
        <v>0</v>
      </c>
      <c r="K20" s="1">
        <v>0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-4361027</v>
      </c>
      <c r="H22" s="1">
        <v>-4361027</v>
      </c>
      <c r="I22" s="1">
        <v>0</v>
      </c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-88970</v>
      </c>
      <c r="H23" s="1">
        <v>-88970</v>
      </c>
      <c r="I23" s="1">
        <v>0</v>
      </c>
      <c r="J23" s="1">
        <v>0</v>
      </c>
      <c r="K23" s="1">
        <v>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-295837</v>
      </c>
      <c r="H25" s="1">
        <v>-295837</v>
      </c>
      <c r="I25" s="1">
        <v>0</v>
      </c>
      <c r="J25" s="1">
        <v>0</v>
      </c>
      <c r="K25" s="1">
        <v>0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-223825</v>
      </c>
      <c r="H28" s="1">
        <v>-223825</v>
      </c>
      <c r="I28" s="1">
        <v>0</v>
      </c>
      <c r="J28" s="1">
        <v>0</v>
      </c>
      <c r="K28" s="1">
        <v>0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-2985217</v>
      </c>
      <c r="H29" s="1">
        <v>-2985217</v>
      </c>
      <c r="I29" s="1">
        <v>0</v>
      </c>
      <c r="J29" s="1">
        <v>0</v>
      </c>
      <c r="K29" s="1">
        <v>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-7218187</v>
      </c>
      <c r="H30" s="1">
        <v>-7218187</v>
      </c>
      <c r="I30" s="1">
        <v>0</v>
      </c>
      <c r="J30" s="1">
        <v>0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0</v>
      </c>
      <c r="H32" s="1">
        <v>0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-5907</v>
      </c>
      <c r="H33" s="1">
        <v>-5907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-7527588</v>
      </c>
      <c r="H36" s="35">
        <f>SUM(H13,H14,H15,H17,H18,H19,H20,H22,H25,H28,H29,H30,H32,H33,H35)</f>
        <v>-7527588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0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0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0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1743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-2262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0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-7528107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-7528107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-561304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-27382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-8116793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168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169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20422614</v>
      </c>
      <c r="H13" s="1">
        <v>20422614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935535</v>
      </c>
      <c r="H14" s="1">
        <v>935535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71</v>
      </c>
      <c r="H15" s="1">
        <v>71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-19789</v>
      </c>
      <c r="H20" s="1">
        <v>-19789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5710640</v>
      </c>
      <c r="H22" s="1">
        <v>5710640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-368946</v>
      </c>
      <c r="H28" s="1">
        <v>-368946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-531458</v>
      </c>
      <c r="H29" s="1">
        <v>-531458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-241</v>
      </c>
      <c r="H30" s="1">
        <v>-241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-26283263</v>
      </c>
      <c r="H32" s="1">
        <v>-26283263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-134837</v>
      </c>
      <c r="H36" s="35">
        <f>SUM(H13,H14,H15,H17,H18,H19,H20,H22,H25,H28,H29,H30,H32,H33,H35)</f>
        <v>-134837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9988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61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-82755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-630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>
        <v>-157165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-365338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-365338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-365338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170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140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20422614</v>
      </c>
      <c r="H13" s="1">
        <v>20422614</v>
      </c>
      <c r="I13" s="1">
        <v>0</v>
      </c>
      <c r="J13" s="1">
        <v>0</v>
      </c>
      <c r="K13" s="1">
        <v>0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935535</v>
      </c>
      <c r="H14" s="1">
        <v>935535</v>
      </c>
      <c r="I14" s="1">
        <v>0</v>
      </c>
      <c r="J14" s="1">
        <v>0</v>
      </c>
      <c r="K14" s="1">
        <v>0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71</v>
      </c>
      <c r="H15" s="1">
        <v>71</v>
      </c>
      <c r="I15" s="1">
        <v>0</v>
      </c>
      <c r="J15" s="1">
        <v>0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-19789</v>
      </c>
      <c r="H20" s="1">
        <v>-19789</v>
      </c>
      <c r="I20" s="1">
        <v>0</v>
      </c>
      <c r="J20" s="1">
        <v>0</v>
      </c>
      <c r="K20" s="1">
        <v>0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5710640</v>
      </c>
      <c r="H22" s="1">
        <v>5710640</v>
      </c>
      <c r="I22" s="1">
        <v>0</v>
      </c>
      <c r="J22" s="1">
        <v>0</v>
      </c>
      <c r="K22" s="1">
        <v>0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0</v>
      </c>
      <c r="H26" s="1">
        <v>0</v>
      </c>
      <c r="I26" s="1">
        <v>0</v>
      </c>
      <c r="J26" s="1">
        <v>0</v>
      </c>
      <c r="K26" s="1">
        <v>0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-368946</v>
      </c>
      <c r="H28" s="1">
        <v>-368946</v>
      </c>
      <c r="I28" s="1">
        <v>0</v>
      </c>
      <c r="J28" s="1">
        <v>0</v>
      </c>
      <c r="K28" s="1">
        <v>0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-531458</v>
      </c>
      <c r="H29" s="1">
        <v>-531458</v>
      </c>
      <c r="I29" s="1">
        <v>0</v>
      </c>
      <c r="J29" s="1">
        <v>0</v>
      </c>
      <c r="K29" s="1">
        <v>0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-241</v>
      </c>
      <c r="H30" s="1">
        <v>-241</v>
      </c>
      <c r="I30" s="1">
        <v>0</v>
      </c>
      <c r="J30" s="1">
        <v>0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-26283263</v>
      </c>
      <c r="H32" s="1">
        <v>-26283263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-134837</v>
      </c>
      <c r="H36" s="35">
        <f>SUM(H13,H14,H15,H17,H18,H19,H20,H22,H25,H28,H29,H30,H32,H33,H35)</f>
        <v>-134837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9988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61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0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-82755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-630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0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0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-157165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-365338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-365338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0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0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-365338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3">
    <pageSetUpPr fitToPage="1"/>
  </sheetPr>
  <dimension ref="A1:K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171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140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142693824</v>
      </c>
      <c r="H13" s="1">
        <v>141520210</v>
      </c>
      <c r="I13" s="1">
        <v>118834</v>
      </c>
      <c r="J13" s="1">
        <v>1054780</v>
      </c>
      <c r="K13" s="1">
        <v>549081</v>
      </c>
    </row>
    <row r="14" spans="1:11" ht="12.75">
      <c r="A14" s="32" t="s">
        <v>6</v>
      </c>
      <c r="B14" s="32"/>
      <c r="C14" s="32"/>
      <c r="D14" s="32"/>
      <c r="E14" s="32"/>
      <c r="F14" s="33"/>
      <c r="G14" s="1">
        <v>69967787</v>
      </c>
      <c r="H14" s="1">
        <v>69909762</v>
      </c>
      <c r="I14" s="1">
        <v>1835</v>
      </c>
      <c r="J14" s="1">
        <v>56190</v>
      </c>
      <c r="K14" s="1">
        <v>3645</v>
      </c>
    </row>
    <row r="15" spans="1:11" ht="12.75">
      <c r="A15" s="32" t="s">
        <v>7</v>
      </c>
      <c r="B15" s="32"/>
      <c r="C15" s="32"/>
      <c r="D15" s="32"/>
      <c r="E15" s="32"/>
      <c r="F15" s="33"/>
      <c r="G15" s="1">
        <v>19618347</v>
      </c>
      <c r="H15" s="1">
        <v>19609543</v>
      </c>
      <c r="I15" s="1">
        <v>41</v>
      </c>
      <c r="J15" s="1">
        <v>8763</v>
      </c>
      <c r="K15" s="1">
        <v>0</v>
      </c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>
        <v>-238142</v>
      </c>
      <c r="H17" s="1">
        <v>-238142</v>
      </c>
      <c r="I17" s="1">
        <v>0</v>
      </c>
      <c r="J17" s="1">
        <v>0</v>
      </c>
      <c r="K17" s="1">
        <v>0</v>
      </c>
    </row>
    <row r="18" spans="1:11" ht="12.75">
      <c r="A18" s="32" t="s">
        <v>8</v>
      </c>
      <c r="B18" s="32"/>
      <c r="C18" s="32"/>
      <c r="D18" s="32"/>
      <c r="E18" s="32"/>
      <c r="F18" s="33"/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2.75">
      <c r="A19" s="32" t="s">
        <v>9</v>
      </c>
      <c r="B19" s="32"/>
      <c r="C19" s="32"/>
      <c r="D19" s="32"/>
      <c r="E19" s="32"/>
      <c r="F19" s="33"/>
      <c r="G19" s="1">
        <v>493290</v>
      </c>
      <c r="H19" s="1">
        <v>493176</v>
      </c>
      <c r="I19" s="1">
        <v>0</v>
      </c>
      <c r="J19" s="1">
        <v>114</v>
      </c>
      <c r="K19" s="1">
        <v>0</v>
      </c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-59856717</v>
      </c>
      <c r="H20" s="1">
        <v>-57702106</v>
      </c>
      <c r="I20" s="1">
        <v>-94543</v>
      </c>
      <c r="J20" s="1">
        <v>-2060068</v>
      </c>
      <c r="K20" s="1">
        <v>-1591159</v>
      </c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-1902031</v>
      </c>
      <c r="H22" s="1">
        <v>-4112111</v>
      </c>
      <c r="I22" s="1">
        <v>-8993</v>
      </c>
      <c r="J22" s="1">
        <v>2219073</v>
      </c>
      <c r="K22" s="1">
        <v>2205799</v>
      </c>
    </row>
    <row r="23" spans="1:11" ht="12.75">
      <c r="A23" s="32" t="s">
        <v>11</v>
      </c>
      <c r="B23" s="32"/>
      <c r="C23" s="32"/>
      <c r="D23" s="32"/>
      <c r="E23" s="32"/>
      <c r="F23" s="33"/>
      <c r="G23" s="1">
        <v>1643717</v>
      </c>
      <c r="H23" s="1">
        <v>-478848</v>
      </c>
      <c r="I23" s="1">
        <v>-7688</v>
      </c>
      <c r="J23" s="1">
        <v>2130253</v>
      </c>
      <c r="K23" s="1">
        <v>2205747</v>
      </c>
    </row>
    <row r="24" spans="1:11" ht="12.75">
      <c r="A24" s="32" t="s">
        <v>12</v>
      </c>
      <c r="B24" s="32"/>
      <c r="C24" s="32"/>
      <c r="D24" s="32"/>
      <c r="E24" s="32"/>
      <c r="F24" s="33"/>
      <c r="G24" s="1">
        <v>94361</v>
      </c>
      <c r="H24" s="1">
        <v>39912</v>
      </c>
      <c r="I24" s="1">
        <v>0</v>
      </c>
      <c r="J24" s="1">
        <v>54449</v>
      </c>
      <c r="K24" s="1">
        <v>52</v>
      </c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-636474</v>
      </c>
      <c r="H25" s="1">
        <v>-555426</v>
      </c>
      <c r="I25" s="1">
        <v>0</v>
      </c>
      <c r="J25" s="1">
        <v>-81048</v>
      </c>
      <c r="K25" s="1">
        <v>-42831</v>
      </c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-130980</v>
      </c>
      <c r="H26" s="1">
        <v>-2873</v>
      </c>
      <c r="I26" s="1">
        <v>0</v>
      </c>
      <c r="J26" s="1">
        <v>-128107</v>
      </c>
      <c r="K26" s="1">
        <v>-43973</v>
      </c>
    </row>
    <row r="27" spans="1:11" ht="12.75">
      <c r="A27" s="32" t="s">
        <v>12</v>
      </c>
      <c r="B27" s="32"/>
      <c r="C27" s="32"/>
      <c r="D27" s="32"/>
      <c r="E27" s="32"/>
      <c r="F27" s="33"/>
      <c r="G27" s="1">
        <v>47059</v>
      </c>
      <c r="H27" s="1">
        <v>0</v>
      </c>
      <c r="I27" s="1">
        <v>0</v>
      </c>
      <c r="J27" s="1">
        <v>47059</v>
      </c>
      <c r="K27" s="1">
        <v>1142</v>
      </c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-10710306</v>
      </c>
      <c r="H28" s="1">
        <v>-10528731</v>
      </c>
      <c r="I28" s="1">
        <v>-48635</v>
      </c>
      <c r="J28" s="1">
        <v>-132940</v>
      </c>
      <c r="K28" s="1">
        <v>-91671</v>
      </c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-98690452</v>
      </c>
      <c r="H29" s="1">
        <v>-97579517</v>
      </c>
      <c r="I29" s="1">
        <v>-1768</v>
      </c>
      <c r="J29" s="1">
        <v>-1109167</v>
      </c>
      <c r="K29" s="1">
        <v>-1055151</v>
      </c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-110996771</v>
      </c>
      <c r="H30" s="1">
        <v>-110977065</v>
      </c>
      <c r="I30" s="1">
        <v>-251</v>
      </c>
      <c r="J30" s="1">
        <v>-19455</v>
      </c>
      <c r="K30" s="1">
        <v>0</v>
      </c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-85892380</v>
      </c>
      <c r="H32" s="1">
        <v>-85892380</v>
      </c>
      <c r="I32" s="1">
        <v>0</v>
      </c>
      <c r="J32" s="1">
        <v>0</v>
      </c>
      <c r="K32" s="1">
        <v>0</v>
      </c>
    </row>
    <row r="33" spans="1:11" ht="12.75">
      <c r="A33" s="32" t="s">
        <v>17</v>
      </c>
      <c r="B33" s="32"/>
      <c r="C33" s="32"/>
      <c r="D33" s="32"/>
      <c r="E33" s="32"/>
      <c r="F33" s="32"/>
      <c r="G33" s="1">
        <v>-546518</v>
      </c>
      <c r="H33" s="1">
        <v>-546518</v>
      </c>
      <c r="I33" s="1">
        <v>0</v>
      </c>
      <c r="J33" s="1">
        <v>0</v>
      </c>
      <c r="K33" s="1">
        <v>0</v>
      </c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>
        <v>-1099345</v>
      </c>
      <c r="H35" s="1">
        <v>-1099428</v>
      </c>
      <c r="I35" s="1">
        <v>83</v>
      </c>
      <c r="J35" s="1">
        <v>0</v>
      </c>
      <c r="K35" s="1">
        <v>0</v>
      </c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-137795888</v>
      </c>
      <c r="H36" s="35">
        <f>SUM(H13,H14,H15,H17,H18,H19,H20,H22,H25,H28,H29,H30,H32,H33,H35)</f>
        <v>-137698733</v>
      </c>
      <c r="I36" s="35">
        <f>SUM(I13,I14,I15,I17,I18,I19,I20,I22,I25,I28,I29,I30,I32,I33,I35)</f>
        <v>-33397</v>
      </c>
      <c r="J36" s="35">
        <f>SUM(J13,J14,J15,J17,J18,J19,J20,J22,J25,J28,J29,J30,J32,J33,J35)</f>
        <v>-63758</v>
      </c>
      <c r="K36" s="35">
        <f>SUM(K13,K14,K15,K17,K18,K19,K20,K22,K25,K28,K29,K30,K32,K33,K35)</f>
        <v>-22287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3179335</v>
      </c>
    </row>
    <row r="43" spans="1:7" ht="12.75">
      <c r="A43" s="32" t="s">
        <v>21</v>
      </c>
      <c r="B43" s="32"/>
      <c r="C43" s="32"/>
      <c r="D43" s="32"/>
      <c r="E43" s="32"/>
      <c r="F43" s="33"/>
      <c r="G43" s="1">
        <v>52729</v>
      </c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>
        <v>1099345</v>
      </c>
    </row>
    <row r="46" spans="1:7" ht="12.75">
      <c r="A46" s="32" t="s">
        <v>22</v>
      </c>
      <c r="B46" s="32"/>
      <c r="C46" s="32"/>
      <c r="D46" s="32"/>
      <c r="E46" s="32"/>
      <c r="F46" s="33"/>
      <c r="G46" s="1">
        <v>-8961462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-515362</v>
      </c>
    </row>
    <row r="48" spans="1:7" ht="12.75">
      <c r="A48" s="32" t="s">
        <v>24</v>
      </c>
      <c r="B48" s="32"/>
      <c r="C48" s="32"/>
      <c r="D48" s="32"/>
      <c r="E48" s="32"/>
      <c r="F48" s="33"/>
      <c r="G48" s="1">
        <v>733722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-836838</v>
      </c>
    </row>
    <row r="50" spans="1:7" ht="12.75">
      <c r="A50" s="32" t="s">
        <v>26</v>
      </c>
      <c r="B50" s="32"/>
      <c r="C50" s="32"/>
      <c r="D50" s="32"/>
      <c r="E50" s="32"/>
      <c r="F50" s="33"/>
      <c r="G50" s="1">
        <v>0</v>
      </c>
    </row>
    <row r="51" spans="1:7" ht="12.75">
      <c r="A51" s="32" t="s">
        <v>27</v>
      </c>
      <c r="B51" s="32"/>
      <c r="C51" s="32"/>
      <c r="D51" s="32"/>
      <c r="E51" s="32"/>
      <c r="F51" s="33"/>
      <c r="G51" s="1">
        <v>0</v>
      </c>
    </row>
    <row r="52" spans="1:7" ht="12.75">
      <c r="A52" s="32" t="s">
        <v>28</v>
      </c>
      <c r="B52" s="32"/>
      <c r="C52" s="32"/>
      <c r="D52" s="32"/>
      <c r="E52" s="32"/>
      <c r="F52" s="33"/>
      <c r="G52" s="1">
        <v>-157165</v>
      </c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-143201584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1534740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-141666844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-10335497</v>
      </c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-120806</v>
      </c>
    </row>
    <row r="59" spans="1:7" ht="12.75">
      <c r="A59" s="32" t="s">
        <v>33</v>
      </c>
      <c r="B59" s="32"/>
      <c r="C59" s="32"/>
      <c r="D59" s="32"/>
      <c r="E59" s="32"/>
      <c r="F59" s="33"/>
      <c r="G59" s="1">
        <v>0</v>
      </c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-152123147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71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72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46504</v>
      </c>
      <c r="H13" s="1">
        <v>46504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58548</v>
      </c>
      <c r="H14" s="1">
        <v>58548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-87286</v>
      </c>
      <c r="H20" s="1">
        <v>-87286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20437</v>
      </c>
      <c r="H22" s="1">
        <v>20437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20437</v>
      </c>
      <c r="H23" s="1">
        <v>20437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-569</v>
      </c>
      <c r="H25" s="1">
        <v>-569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-569</v>
      </c>
      <c r="H26" s="1">
        <v>-569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-40826</v>
      </c>
      <c r="H28" s="1">
        <v>-40826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-264435</v>
      </c>
      <c r="H29" s="1">
        <v>-264435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-99513</v>
      </c>
      <c r="H30" s="1">
        <v>-99513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-367140</v>
      </c>
      <c r="H36" s="35">
        <f>SUM(H13,H14,H15,H17,H18,H19,H20,H22,H25,H28,H29,H30,H32,H33,H35)</f>
        <v>-367140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>
        <v>204154</v>
      </c>
    </row>
    <row r="49" spans="1:7" ht="12.75">
      <c r="A49" s="32" t="s">
        <v>25</v>
      </c>
      <c r="B49" s="32"/>
      <c r="C49" s="32"/>
      <c r="D49" s="32"/>
      <c r="E49" s="32"/>
      <c r="F49" s="33"/>
      <c r="G49" s="1">
        <v>-235</v>
      </c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-163221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105643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-57578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4706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-52872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73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74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579589</v>
      </c>
      <c r="H13" s="1">
        <v>579589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30229</v>
      </c>
      <c r="H14" s="1">
        <v>30229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/>
      <c r="H15" s="1"/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>
        <v>10341</v>
      </c>
      <c r="H19" s="1">
        <v>10341</v>
      </c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-141825</v>
      </c>
      <c r="H20" s="1">
        <v>-141825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-109150</v>
      </c>
      <c r="H22" s="1">
        <v>-109150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/>
      <c r="H23" s="1"/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/>
      <c r="H25" s="1"/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/>
      <c r="H26" s="1"/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-63755</v>
      </c>
      <c r="H28" s="1">
        <v>-63755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/>
      <c r="H29" s="1"/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>
        <v>-325393</v>
      </c>
      <c r="H32" s="1">
        <v>-325393</v>
      </c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-19964</v>
      </c>
      <c r="H36" s="35">
        <f>SUM(H13,H14,H15,H17,H18,H19,H20,H22,H25,H28,H29,H30,H32,H33,H35)</f>
        <v>-19964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>
        <v>18443</v>
      </c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>
        <v>-17134</v>
      </c>
    </row>
    <row r="47" spans="1:7" ht="12.75">
      <c r="A47" s="32" t="s">
        <v>23</v>
      </c>
      <c r="B47" s="32"/>
      <c r="C47" s="32"/>
      <c r="D47" s="32"/>
      <c r="E47" s="32"/>
      <c r="F47" s="33"/>
      <c r="G47" s="1">
        <v>-11686</v>
      </c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-30341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-30341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/>
    </row>
    <row r="58" spans="1:7" ht="12.75">
      <c r="A58" s="32" t="s">
        <v>32</v>
      </c>
      <c r="B58" s="32"/>
      <c r="C58" s="32"/>
      <c r="D58" s="32"/>
      <c r="E58" s="32"/>
      <c r="F58" s="33"/>
      <c r="G58" s="1">
        <v>-17773</v>
      </c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-48114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75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76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230854</v>
      </c>
      <c r="H13" s="1">
        <v>230854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82933</v>
      </c>
      <c r="H14" s="1">
        <v>82933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58341</v>
      </c>
      <c r="H15" s="1">
        <v>58341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-205720</v>
      </c>
      <c r="H20" s="1">
        <v>-205720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-37057</v>
      </c>
      <c r="H22" s="1">
        <v>-37057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-5013</v>
      </c>
      <c r="H23" s="1">
        <v>-5013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>
        <v>-32044</v>
      </c>
      <c r="H24" s="1">
        <v>-32044</v>
      </c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-8</v>
      </c>
      <c r="H25" s="1">
        <v>-8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-8</v>
      </c>
      <c r="H26" s="1">
        <v>-8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-43265</v>
      </c>
      <c r="H28" s="1">
        <v>-43265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-64237</v>
      </c>
      <c r="H29" s="1">
        <v>-64237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/>
      <c r="H30" s="1"/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21841</v>
      </c>
      <c r="H36" s="35">
        <f>SUM(H13,H14,H15,H17,H18,H19,H20,H22,H25,H28,H29,H30,H32,H33,H35)</f>
        <v>21841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21841</v>
      </c>
    </row>
    <row r="55" spans="1:7" ht="12.75">
      <c r="A55" s="32" t="s">
        <v>29</v>
      </c>
      <c r="B55" s="32"/>
      <c r="C55" s="32"/>
      <c r="D55" s="32"/>
      <c r="E55" s="32"/>
      <c r="F55" s="33"/>
      <c r="G55" s="1"/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21841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11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21852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60"/>
  <sheetViews>
    <sheetView workbookViewId="0" topLeftCell="A1">
      <selection activeCell="A1" sqref="A1"/>
    </sheetView>
  </sheetViews>
  <sheetFormatPr defaultColWidth="9.140625" defaultRowHeight="12.75"/>
  <cols>
    <col min="1" max="1" width="11.140625" style="4" customWidth="1"/>
    <col min="2" max="2" width="9.140625" style="4" customWidth="1"/>
    <col min="3" max="4" width="5.28125" style="4" customWidth="1"/>
    <col min="5" max="5" width="4.7109375" style="4" customWidth="1"/>
    <col min="6" max="11" width="10.7109375" style="4" customWidth="1"/>
    <col min="12" max="16384" width="9.140625" style="4" customWidth="1"/>
  </cols>
  <sheetData>
    <row r="1" spans="1:10" ht="15.75">
      <c r="A1" s="2" t="s">
        <v>2</v>
      </c>
      <c r="B1" s="3"/>
      <c r="C1" s="3"/>
      <c r="D1" s="3"/>
      <c r="E1" s="3"/>
      <c r="F1" s="3"/>
      <c r="G1" s="3"/>
      <c r="H1" s="3"/>
      <c r="I1" s="3"/>
      <c r="J1" s="3"/>
    </row>
    <row r="2" spans="1:11" s="8" customFormat="1" ht="8.25">
      <c r="A2" s="5" t="s">
        <v>0</v>
      </c>
      <c r="B2" s="6"/>
      <c r="C2" s="6"/>
      <c r="D2" s="6"/>
      <c r="E2" s="6"/>
      <c r="F2" s="6"/>
      <c r="G2" s="6"/>
      <c r="H2" s="7"/>
      <c r="J2" s="9"/>
      <c r="K2" s="10" t="s">
        <v>60</v>
      </c>
    </row>
    <row r="3" spans="1:11" ht="12.75">
      <c r="A3" s="11" t="s">
        <v>77</v>
      </c>
      <c r="B3" s="12"/>
      <c r="C3" s="12"/>
      <c r="D3" s="12"/>
      <c r="E3" s="12"/>
      <c r="F3" s="12"/>
      <c r="G3" s="12"/>
      <c r="H3" s="13"/>
      <c r="J3" s="14"/>
      <c r="K3" s="15">
        <v>2002</v>
      </c>
    </row>
    <row r="4" s="8" customFormat="1" ht="8.25">
      <c r="A4" s="16" t="s">
        <v>1</v>
      </c>
    </row>
    <row r="5" spans="1:11" s="18" customFormat="1" ht="11.25">
      <c r="A5" s="17" t="s">
        <v>78</v>
      </c>
      <c r="K5" s="19" t="s">
        <v>3</v>
      </c>
    </row>
    <row r="6" spans="1:11" s="8" customFormat="1" ht="8.25">
      <c r="A6" s="20"/>
      <c r="B6" s="21"/>
      <c r="C6" s="21"/>
      <c r="D6" s="21"/>
      <c r="E6" s="22"/>
      <c r="F6" s="22"/>
      <c r="G6" s="22"/>
      <c r="H6" s="22"/>
      <c r="I6" s="22"/>
      <c r="J6" s="22"/>
      <c r="K6" s="22"/>
    </row>
    <row r="7" spans="1:11" ht="13.5" thickBot="1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s="26" customFormat="1" ht="11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s="26" customFormat="1" ht="10.5" customHeight="1">
      <c r="A9" s="25"/>
      <c r="B9" s="25"/>
      <c r="C9" s="25"/>
      <c r="D9" s="25"/>
      <c r="E9" s="25"/>
      <c r="F9" s="25"/>
      <c r="G9" s="27" t="s">
        <v>51</v>
      </c>
      <c r="H9" s="27" t="s">
        <v>52</v>
      </c>
      <c r="I9" s="27" t="s">
        <v>53</v>
      </c>
      <c r="J9" s="27" t="s">
        <v>54</v>
      </c>
      <c r="K9" s="27" t="s">
        <v>55</v>
      </c>
    </row>
    <row r="10" spans="1:11" s="18" customFormat="1" ht="10.5" customHeight="1">
      <c r="A10" s="39" t="s">
        <v>50</v>
      </c>
      <c r="B10" s="39"/>
      <c r="C10" s="39"/>
      <c r="D10" s="39"/>
      <c r="E10" s="39"/>
      <c r="F10" s="42"/>
      <c r="G10" s="28" t="s">
        <v>46</v>
      </c>
      <c r="H10" s="28" t="s">
        <v>48</v>
      </c>
      <c r="I10" s="28" t="s">
        <v>49</v>
      </c>
      <c r="J10" s="28" t="s">
        <v>56</v>
      </c>
      <c r="K10" s="28" t="s">
        <v>58</v>
      </c>
    </row>
    <row r="11" spans="1:11" s="18" customFormat="1" ht="10.5" customHeight="1">
      <c r="A11" s="39"/>
      <c r="B11" s="39"/>
      <c r="C11" s="39"/>
      <c r="D11" s="39"/>
      <c r="E11" s="39"/>
      <c r="F11" s="42"/>
      <c r="G11" s="28"/>
      <c r="H11" s="28" t="s">
        <v>47</v>
      </c>
      <c r="I11" s="28" t="s">
        <v>47</v>
      </c>
      <c r="J11" s="28" t="s">
        <v>57</v>
      </c>
      <c r="K11" s="28" t="s">
        <v>59</v>
      </c>
    </row>
    <row r="12" spans="7:11" s="18" customFormat="1" ht="10.5" customHeight="1">
      <c r="G12" s="28"/>
      <c r="H12" s="29"/>
      <c r="I12" s="29"/>
      <c r="J12" s="28"/>
      <c r="K12" s="29" t="s">
        <v>47</v>
      </c>
    </row>
    <row r="13" spans="1:11" ht="12.75">
      <c r="A13" s="30" t="s">
        <v>5</v>
      </c>
      <c r="B13" s="30"/>
      <c r="C13" s="30"/>
      <c r="D13" s="30"/>
      <c r="E13" s="30"/>
      <c r="F13" s="31"/>
      <c r="G13" s="1">
        <v>288740</v>
      </c>
      <c r="H13" s="1">
        <v>288740</v>
      </c>
      <c r="I13" s="1"/>
      <c r="J13" s="1"/>
      <c r="K13" s="1"/>
    </row>
    <row r="14" spans="1:11" ht="12.75">
      <c r="A14" s="32" t="s">
        <v>6</v>
      </c>
      <c r="B14" s="32"/>
      <c r="C14" s="32"/>
      <c r="D14" s="32"/>
      <c r="E14" s="32"/>
      <c r="F14" s="33"/>
      <c r="G14" s="1">
        <v>339403</v>
      </c>
      <c r="H14" s="1">
        <v>339403</v>
      </c>
      <c r="I14" s="1"/>
      <c r="J14" s="1"/>
      <c r="K14" s="1"/>
    </row>
    <row r="15" spans="1:11" ht="12.75">
      <c r="A15" s="32" t="s">
        <v>7</v>
      </c>
      <c r="B15" s="32"/>
      <c r="C15" s="32"/>
      <c r="D15" s="32"/>
      <c r="E15" s="32"/>
      <c r="F15" s="33"/>
      <c r="G15" s="1">
        <v>124077</v>
      </c>
      <c r="H15" s="1">
        <v>124077</v>
      </c>
      <c r="I15" s="1"/>
      <c r="J15" s="1"/>
      <c r="K15" s="1"/>
    </row>
    <row r="16" spans="1:11" ht="12.75">
      <c r="A16" s="34" t="s">
        <v>35</v>
      </c>
      <c r="B16" s="34"/>
      <c r="C16" s="34"/>
      <c r="D16" s="34"/>
      <c r="E16" s="34"/>
      <c r="F16" s="34"/>
      <c r="G16" s="32"/>
      <c r="H16" s="32"/>
      <c r="I16" s="32"/>
      <c r="J16" s="32"/>
      <c r="K16" s="32"/>
    </row>
    <row r="17" spans="1:11" ht="12.75">
      <c r="A17" s="30" t="s">
        <v>36</v>
      </c>
      <c r="B17" s="30"/>
      <c r="C17" s="30"/>
      <c r="D17" s="30"/>
      <c r="E17" s="30"/>
      <c r="F17" s="31"/>
      <c r="G17" s="1"/>
      <c r="H17" s="1"/>
      <c r="I17" s="1"/>
      <c r="J17" s="1"/>
      <c r="K17" s="1"/>
    </row>
    <row r="18" spans="1:11" ht="12.75">
      <c r="A18" s="32" t="s">
        <v>8</v>
      </c>
      <c r="B18" s="32"/>
      <c r="C18" s="32"/>
      <c r="D18" s="32"/>
      <c r="E18" s="32"/>
      <c r="F18" s="33"/>
      <c r="G18" s="1"/>
      <c r="H18" s="1"/>
      <c r="I18" s="1"/>
      <c r="J18" s="1"/>
      <c r="K18" s="1"/>
    </row>
    <row r="19" spans="1:11" ht="12.75">
      <c r="A19" s="32" t="s">
        <v>9</v>
      </c>
      <c r="B19" s="32"/>
      <c r="C19" s="32"/>
      <c r="D19" s="32"/>
      <c r="E19" s="32"/>
      <c r="F19" s="33"/>
      <c r="G19" s="1"/>
      <c r="H19" s="1"/>
      <c r="I19" s="1"/>
      <c r="J19" s="1"/>
      <c r="K19" s="1"/>
    </row>
    <row r="20" spans="1:11" ht="12.75">
      <c r="A20" s="32" t="s">
        <v>10</v>
      </c>
      <c r="B20" s="32"/>
      <c r="C20" s="32"/>
      <c r="D20" s="32"/>
      <c r="E20" s="32"/>
      <c r="F20" s="33"/>
      <c r="G20" s="1">
        <v>-368271</v>
      </c>
      <c r="H20" s="1">
        <v>-368271</v>
      </c>
      <c r="I20" s="1"/>
      <c r="J20" s="1"/>
      <c r="K20" s="1"/>
    </row>
    <row r="21" spans="1:6" ht="12.75">
      <c r="A21" s="34" t="s">
        <v>37</v>
      </c>
      <c r="B21" s="34"/>
      <c r="C21" s="34"/>
      <c r="D21" s="34"/>
      <c r="E21" s="34"/>
      <c r="F21" s="34"/>
    </row>
    <row r="22" spans="1:11" ht="12.75">
      <c r="A22" s="30" t="s">
        <v>39</v>
      </c>
      <c r="B22" s="30"/>
      <c r="C22" s="30"/>
      <c r="D22" s="30"/>
      <c r="E22" s="30"/>
      <c r="F22" s="30"/>
      <c r="G22" s="1">
        <v>-178338</v>
      </c>
      <c r="H22" s="1">
        <v>-178338</v>
      </c>
      <c r="I22" s="1"/>
      <c r="J22" s="1"/>
      <c r="K22" s="1"/>
    </row>
    <row r="23" spans="1:11" ht="12.75">
      <c r="A23" s="32" t="s">
        <v>11</v>
      </c>
      <c r="B23" s="32"/>
      <c r="C23" s="32"/>
      <c r="D23" s="32"/>
      <c r="E23" s="32"/>
      <c r="F23" s="33"/>
      <c r="G23" s="1">
        <v>-178338</v>
      </c>
      <c r="H23" s="1">
        <v>-178338</v>
      </c>
      <c r="I23" s="1"/>
      <c r="J23" s="1"/>
      <c r="K23" s="1"/>
    </row>
    <row r="24" spans="1:11" ht="12.75">
      <c r="A24" s="32" t="s">
        <v>12</v>
      </c>
      <c r="B24" s="32"/>
      <c r="C24" s="32"/>
      <c r="D24" s="32"/>
      <c r="E24" s="32"/>
      <c r="F24" s="33"/>
      <c r="G24" s="1"/>
      <c r="H24" s="1"/>
      <c r="I24" s="1"/>
      <c r="J24" s="1"/>
      <c r="K24" s="1"/>
    </row>
    <row r="25" spans="1:11" ht="12.75">
      <c r="A25" s="32" t="s">
        <v>13</v>
      </c>
      <c r="B25" s="32"/>
      <c r="C25" s="32"/>
      <c r="D25" s="32"/>
      <c r="E25" s="32"/>
      <c r="F25" s="33"/>
      <c r="G25" s="1">
        <v>-1056</v>
      </c>
      <c r="H25" s="1">
        <v>-1056</v>
      </c>
      <c r="I25" s="1"/>
      <c r="J25" s="1"/>
      <c r="K25" s="1"/>
    </row>
    <row r="26" spans="1:11" ht="12.75">
      <c r="A26" s="32" t="s">
        <v>11</v>
      </c>
      <c r="B26" s="32"/>
      <c r="C26" s="32"/>
      <c r="D26" s="32"/>
      <c r="E26" s="32"/>
      <c r="F26" s="33"/>
      <c r="G26" s="1">
        <v>-1056</v>
      </c>
      <c r="H26" s="1">
        <v>-1056</v>
      </c>
      <c r="I26" s="1"/>
      <c r="J26" s="1"/>
      <c r="K26" s="1"/>
    </row>
    <row r="27" spans="1:11" ht="12.75">
      <c r="A27" s="32" t="s">
        <v>12</v>
      </c>
      <c r="B27" s="32"/>
      <c r="C27" s="32"/>
      <c r="D27" s="32"/>
      <c r="E27" s="32"/>
      <c r="F27" s="33"/>
      <c r="G27" s="1"/>
      <c r="H27" s="1"/>
      <c r="I27" s="1"/>
      <c r="J27" s="1"/>
      <c r="K27" s="1"/>
    </row>
    <row r="28" spans="1:11" ht="12.75">
      <c r="A28" s="32" t="s">
        <v>14</v>
      </c>
      <c r="B28" s="32"/>
      <c r="C28" s="32"/>
      <c r="D28" s="32"/>
      <c r="E28" s="32"/>
      <c r="F28" s="33"/>
      <c r="G28" s="1">
        <v>-32389</v>
      </c>
      <c r="H28" s="1">
        <v>-32389</v>
      </c>
      <c r="I28" s="1"/>
      <c r="J28" s="1"/>
      <c r="K28" s="1"/>
    </row>
    <row r="29" spans="1:11" ht="12.75">
      <c r="A29" s="32" t="s">
        <v>15</v>
      </c>
      <c r="B29" s="32"/>
      <c r="C29" s="32"/>
      <c r="D29" s="32"/>
      <c r="E29" s="32"/>
      <c r="F29" s="33"/>
      <c r="G29" s="1">
        <v>-423984</v>
      </c>
      <c r="H29" s="1">
        <v>-423984</v>
      </c>
      <c r="I29" s="1"/>
      <c r="J29" s="1"/>
      <c r="K29" s="1"/>
    </row>
    <row r="30" spans="1:11" ht="12.75">
      <c r="A30" s="32" t="s">
        <v>16</v>
      </c>
      <c r="B30" s="32"/>
      <c r="C30" s="32"/>
      <c r="D30" s="32"/>
      <c r="E30" s="32"/>
      <c r="F30" s="33"/>
      <c r="G30" s="1">
        <v>-290308</v>
      </c>
      <c r="H30" s="1">
        <v>-290308</v>
      </c>
      <c r="I30" s="1"/>
      <c r="J30" s="1"/>
      <c r="K30" s="1"/>
    </row>
    <row r="31" spans="1:6" ht="12.75">
      <c r="A31" s="34" t="s">
        <v>40</v>
      </c>
      <c r="B31" s="34"/>
      <c r="C31" s="34"/>
      <c r="D31" s="34"/>
      <c r="E31" s="34"/>
      <c r="F31" s="34"/>
    </row>
    <row r="32" spans="1:11" ht="12.75">
      <c r="A32" s="30" t="s">
        <v>36</v>
      </c>
      <c r="B32" s="30"/>
      <c r="C32" s="30"/>
      <c r="D32" s="30"/>
      <c r="E32" s="30"/>
      <c r="F32" s="30"/>
      <c r="G32" s="1"/>
      <c r="H32" s="1"/>
      <c r="I32" s="1"/>
      <c r="J32" s="1"/>
      <c r="K32" s="1"/>
    </row>
    <row r="33" spans="1:11" ht="12.75">
      <c r="A33" s="32" t="s">
        <v>17</v>
      </c>
      <c r="B33" s="32"/>
      <c r="C33" s="32"/>
      <c r="D33" s="32"/>
      <c r="E33" s="32"/>
      <c r="F33" s="32"/>
      <c r="G33" s="1"/>
      <c r="H33" s="1"/>
      <c r="I33" s="1"/>
      <c r="J33" s="1"/>
      <c r="K33" s="1"/>
    </row>
    <row r="34" spans="1:6" ht="12.75">
      <c r="A34" s="34" t="s">
        <v>44</v>
      </c>
      <c r="B34" s="34"/>
      <c r="C34" s="34"/>
      <c r="D34" s="34"/>
      <c r="E34" s="34"/>
      <c r="F34" s="34"/>
    </row>
    <row r="35" spans="1:11" ht="12.75">
      <c r="A35" s="30" t="s">
        <v>45</v>
      </c>
      <c r="B35" s="30"/>
      <c r="C35" s="30"/>
      <c r="D35" s="30"/>
      <c r="E35" s="30"/>
      <c r="F35" s="30"/>
      <c r="G35" s="1"/>
      <c r="H35" s="1"/>
      <c r="I35" s="1"/>
      <c r="J35" s="1"/>
      <c r="K35" s="1"/>
    </row>
    <row r="36" spans="1:11" ht="12.75">
      <c r="A36" s="32" t="s">
        <v>18</v>
      </c>
      <c r="B36" s="32"/>
      <c r="C36" s="32"/>
      <c r="D36" s="32"/>
      <c r="E36" s="32"/>
      <c r="F36" s="33"/>
      <c r="G36" s="35">
        <f>SUM(G13,G14,G15,G17,G18,G19,G20,G22,G25,G28,G29,G30,G32,G33,G35)</f>
        <v>-542126</v>
      </c>
      <c r="H36" s="35">
        <f>SUM(H13,H14,H15,H17,H18,H19,H20,H22,H25,H28,H29,H30,H32,H33,H35)</f>
        <v>-542126</v>
      </c>
      <c r="I36" s="35">
        <f>SUM(I13,I14,I15,I17,I18,I19,I20,I22,I25,I28,I29,I30,I32,I33,I35)</f>
        <v>0</v>
      </c>
      <c r="J36" s="35">
        <f>SUM(J13,J14,J15,J17,J18,J19,J20,J22,J25,J28,J29,J30,J32,J33,J35)</f>
        <v>0</v>
      </c>
      <c r="K36" s="35">
        <f>SUM(K13,K14,K15,K17,K18,K19,K20,K22,K25,K28,K29,K30,K32,K33,K35)</f>
        <v>0</v>
      </c>
    </row>
    <row r="37" ht="12.75">
      <c r="G37" s="36"/>
    </row>
    <row r="38" ht="12.75">
      <c r="G38" s="36"/>
    </row>
    <row r="39" s="18" customFormat="1" ht="10.5" customHeight="1">
      <c r="G39" s="37" t="s">
        <v>51</v>
      </c>
    </row>
    <row r="40" spans="1:11" s="18" customFormat="1" ht="10.5" customHeight="1">
      <c r="A40" s="39" t="s">
        <v>19</v>
      </c>
      <c r="B40" s="40"/>
      <c r="C40" s="40"/>
      <c r="D40" s="40"/>
      <c r="E40" s="40"/>
      <c r="F40" s="41"/>
      <c r="G40" s="28" t="s">
        <v>46</v>
      </c>
      <c r="H40" s="38"/>
      <c r="I40" s="38"/>
      <c r="J40" s="38"/>
      <c r="K40" s="38"/>
    </row>
    <row r="41" spans="1:11" s="18" customFormat="1" ht="10.5" customHeight="1">
      <c r="A41" s="40"/>
      <c r="B41" s="40"/>
      <c r="C41" s="40"/>
      <c r="D41" s="40"/>
      <c r="E41" s="40"/>
      <c r="F41" s="41"/>
      <c r="G41" s="28"/>
      <c r="H41" s="26"/>
      <c r="I41" s="26"/>
      <c r="J41" s="38"/>
      <c r="K41" s="26"/>
    </row>
    <row r="42" spans="1:7" ht="12.75">
      <c r="A42" s="30" t="s">
        <v>20</v>
      </c>
      <c r="B42" s="30"/>
      <c r="C42" s="30"/>
      <c r="D42" s="30"/>
      <c r="E42" s="30"/>
      <c r="F42" s="31"/>
      <c r="G42" s="1"/>
    </row>
    <row r="43" spans="1:7" ht="12.75">
      <c r="A43" s="32" t="s">
        <v>21</v>
      </c>
      <c r="B43" s="32"/>
      <c r="C43" s="32"/>
      <c r="D43" s="32"/>
      <c r="E43" s="32"/>
      <c r="F43" s="33"/>
      <c r="G43" s="1"/>
    </row>
    <row r="44" spans="1:6" ht="12.75">
      <c r="A44" s="34" t="s">
        <v>41</v>
      </c>
      <c r="B44" s="34"/>
      <c r="C44" s="34"/>
      <c r="D44" s="34"/>
      <c r="E44" s="34"/>
      <c r="F44" s="34"/>
    </row>
    <row r="45" spans="1:7" ht="12.75">
      <c r="A45" s="30" t="s">
        <v>42</v>
      </c>
      <c r="B45" s="30"/>
      <c r="C45" s="30"/>
      <c r="D45" s="30"/>
      <c r="E45" s="30"/>
      <c r="F45" s="30"/>
      <c r="G45" s="1"/>
    </row>
    <row r="46" spans="1:7" ht="12.75">
      <c r="A46" s="32" t="s">
        <v>22</v>
      </c>
      <c r="B46" s="32"/>
      <c r="C46" s="32"/>
      <c r="D46" s="32"/>
      <c r="E46" s="32"/>
      <c r="F46" s="33"/>
      <c r="G46" s="1"/>
    </row>
    <row r="47" spans="1:7" ht="12.75">
      <c r="A47" s="32" t="s">
        <v>23</v>
      </c>
      <c r="B47" s="32"/>
      <c r="C47" s="32"/>
      <c r="D47" s="32"/>
      <c r="E47" s="32"/>
      <c r="F47" s="33"/>
      <c r="G47" s="1"/>
    </row>
    <row r="48" spans="1:7" ht="12.75">
      <c r="A48" s="32" t="s">
        <v>24</v>
      </c>
      <c r="B48" s="32"/>
      <c r="C48" s="32"/>
      <c r="D48" s="32"/>
      <c r="E48" s="32"/>
      <c r="F48" s="33"/>
      <c r="G48" s="1"/>
    </row>
    <row r="49" spans="1:7" ht="12.75">
      <c r="A49" s="32" t="s">
        <v>25</v>
      </c>
      <c r="B49" s="32"/>
      <c r="C49" s="32"/>
      <c r="D49" s="32"/>
      <c r="E49" s="32"/>
      <c r="F49" s="33"/>
      <c r="G49" s="1"/>
    </row>
    <row r="50" spans="1:7" ht="12.75">
      <c r="A50" s="32" t="s">
        <v>26</v>
      </c>
      <c r="B50" s="32"/>
      <c r="C50" s="32"/>
      <c r="D50" s="32"/>
      <c r="E50" s="32"/>
      <c r="F50" s="33"/>
      <c r="G50" s="1"/>
    </row>
    <row r="51" spans="1:7" ht="12.75">
      <c r="A51" s="32" t="s">
        <v>27</v>
      </c>
      <c r="B51" s="32"/>
      <c r="C51" s="32"/>
      <c r="D51" s="32"/>
      <c r="E51" s="32"/>
      <c r="F51" s="33"/>
      <c r="G51" s="1"/>
    </row>
    <row r="52" spans="1:7" ht="12.75">
      <c r="A52" s="32" t="s">
        <v>28</v>
      </c>
      <c r="B52" s="32"/>
      <c r="C52" s="32"/>
      <c r="D52" s="32"/>
      <c r="E52" s="32"/>
      <c r="F52" s="33"/>
      <c r="G52" s="1"/>
    </row>
    <row r="53" spans="1:6" ht="12.75">
      <c r="A53" s="34" t="s">
        <v>38</v>
      </c>
      <c r="B53" s="34"/>
      <c r="C53" s="34"/>
      <c r="D53" s="34"/>
      <c r="E53" s="34"/>
      <c r="F53" s="34"/>
    </row>
    <row r="54" spans="1:7" ht="12.75">
      <c r="A54" s="30" t="s">
        <v>43</v>
      </c>
      <c r="B54" s="30"/>
      <c r="C54" s="30"/>
      <c r="D54" s="30"/>
      <c r="E54" s="30"/>
      <c r="F54" s="30"/>
      <c r="G54" s="35">
        <f>SUM(G36,G42,G43,G45,G46,G47,G48,G49,G50,G51,G52)</f>
        <v>-542126</v>
      </c>
    </row>
    <row r="55" spans="1:7" ht="12.75">
      <c r="A55" s="32" t="s">
        <v>29</v>
      </c>
      <c r="B55" s="32"/>
      <c r="C55" s="32"/>
      <c r="D55" s="32"/>
      <c r="E55" s="32"/>
      <c r="F55" s="33"/>
      <c r="G55" s="1">
        <v>4101</v>
      </c>
    </row>
    <row r="56" spans="1:7" ht="12.75">
      <c r="A56" s="32" t="s">
        <v>30</v>
      </c>
      <c r="B56" s="32"/>
      <c r="C56" s="32"/>
      <c r="D56" s="32"/>
      <c r="E56" s="32"/>
      <c r="F56" s="33"/>
      <c r="G56" s="35">
        <f>SUM(G54,G55)</f>
        <v>-538025</v>
      </c>
    </row>
    <row r="57" spans="1:7" ht="12.75">
      <c r="A57" s="32" t="s">
        <v>31</v>
      </c>
      <c r="B57" s="32"/>
      <c r="C57" s="32"/>
      <c r="D57" s="32"/>
      <c r="E57" s="32"/>
      <c r="F57" s="33"/>
      <c r="G57" s="1">
        <v>-60296</v>
      </c>
    </row>
    <row r="58" spans="1:7" ht="12.75">
      <c r="A58" s="32" t="s">
        <v>32</v>
      </c>
      <c r="B58" s="32"/>
      <c r="C58" s="32"/>
      <c r="D58" s="32"/>
      <c r="E58" s="32"/>
      <c r="F58" s="33"/>
      <c r="G58" s="1"/>
    </row>
    <row r="59" spans="1:7" ht="12.75">
      <c r="A59" s="32" t="s">
        <v>33</v>
      </c>
      <c r="B59" s="32"/>
      <c r="C59" s="32"/>
      <c r="D59" s="32"/>
      <c r="E59" s="32"/>
      <c r="F59" s="33"/>
      <c r="G59" s="1"/>
    </row>
    <row r="60" spans="1:7" ht="12.75">
      <c r="A60" s="32" t="s">
        <v>34</v>
      </c>
      <c r="B60" s="32"/>
      <c r="C60" s="32"/>
      <c r="D60" s="32"/>
      <c r="E60" s="32"/>
      <c r="F60" s="33"/>
      <c r="G60" s="35">
        <f>SUM(G56,G57,G58,G59)</f>
        <v>-598321</v>
      </c>
    </row>
  </sheetData>
  <mergeCells count="2">
    <mergeCell ref="A40:F41"/>
    <mergeCell ref="A10:F11"/>
  </mergeCells>
  <conditionalFormatting sqref="I7">
    <cfRule type="cellIs" priority="1" dxfId="0" operator="equal" stopIfTrue="1">
      <formula>1</formula>
    </cfRule>
  </conditionalFormatting>
  <conditionalFormatting sqref="K8">
    <cfRule type="cellIs" priority="2" dxfId="1" operator="notEqual" stopIfTrue="1">
      <formula>"¤w_TOM"</formula>
    </cfRule>
  </conditionalFormatting>
  <printOptions/>
  <pageMargins left="0.7874015748031497" right="0.5905511811023623" top="0.5905511811023623" bottom="0.5905511811023623" header="0.31496062992125984" footer="0.31496062992125984"/>
  <pageSetup blackAndWhite="1" fitToHeight="1" fitToWidth="1" horizontalDpi="600" verticalDpi="600" orientation="portrait" paperSize="9" scale="89" r:id="rId1"/>
  <headerFooter alignWithMargins="0">
    <oddFooter>&amp;L&amp;6RLI R14 5: E-I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Arne Sandström</cp:lastModifiedBy>
  <cp:lastPrinted>2003-04-24T13:14:31Z</cp:lastPrinted>
  <dcterms:created xsi:type="dcterms:W3CDTF">1996-10-14T23:33:28Z</dcterms:created>
  <dcterms:modified xsi:type="dcterms:W3CDTF">2003-10-23T05:28:37Z</dcterms:modified>
  <cp:category/>
  <cp:version/>
  <cp:contentType/>
  <cp:contentStatus/>
</cp:coreProperties>
</file>