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/>
  <mc:AlternateContent xmlns:mc="http://schemas.openxmlformats.org/markup-compatibility/2006">
    <mc:Choice Requires="x15">
      <x15ac:absPath xmlns:x15ac="http://schemas.microsoft.com/office/spreadsheetml/2010/11/ac" url="https://sfisportal.sharepoint.com/sites/Statistikochkommunikation/Delade dokument/UTKAST inför publicering/Brand och åska publ 2022-06-16/"/>
    </mc:Choice>
  </mc:AlternateContent>
  <xr:revisionPtr revIDLastSave="330" documentId="14_{D8B0EFDD-43C7-4D5B-A57E-3B11C5A85424}" xr6:coauthVersionLast="47" xr6:coauthVersionMax="47" xr10:uidLastSave="{E57D7E3E-C687-4EF4-8C6A-C067B6FA5506}"/>
  <bookViews>
    <workbookView xWindow="-108" yWindow="-108" windowWidth="23256" windowHeight="12576" firstSheet="4" activeTab="9" xr2:uid="{00000000-000D-0000-FFFF-FFFF00000000}"/>
  </bookViews>
  <sheets>
    <sheet name="Diagram 1" sheetId="44" r:id="rId1"/>
    <sheet name="Data Diagram 1" sheetId="42" r:id="rId2"/>
    <sheet name="Diagram 2" sheetId="46" r:id="rId3"/>
    <sheet name="Data Diagram 2" sheetId="45" r:id="rId4"/>
    <sheet name="Diagram 3" sheetId="48" r:id="rId5"/>
    <sheet name="Data Diagram 3" sheetId="47" r:id="rId6"/>
    <sheet name="Diagram 4" sheetId="54" r:id="rId7"/>
    <sheet name="Data Diagram 4" sheetId="49" r:id="rId8"/>
    <sheet name="Diagram Elbränder" sheetId="57" r:id="rId9"/>
    <sheet name="Data Elbränder" sheetId="5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" i="49" l="1"/>
  <c r="R11" i="49"/>
  <c r="R12" i="49"/>
  <c r="R13" i="49"/>
  <c r="R14" i="49"/>
  <c r="R9" i="49"/>
  <c r="S10" i="49"/>
  <c r="S11" i="49"/>
  <c r="S12" i="49"/>
  <c r="S13" i="49"/>
  <c r="S9" i="49"/>
  <c r="N14" i="49"/>
  <c r="O14" i="49"/>
  <c r="P14" i="49"/>
  <c r="Q14" i="49"/>
  <c r="I10" i="49"/>
  <c r="I11" i="49"/>
  <c r="I12" i="49"/>
  <c r="I13" i="49"/>
  <c r="I9" i="49"/>
  <c r="G14" i="49"/>
  <c r="H10" i="49" s="1"/>
  <c r="F14" i="49"/>
  <c r="L15" i="47"/>
  <c r="L20" i="47"/>
  <c r="L25" i="47"/>
  <c r="L30" i="47"/>
  <c r="L35" i="47"/>
  <c r="L18" i="45"/>
  <c r="D22" i="42"/>
  <c r="D24" i="42" s="1"/>
  <c r="E22" i="42"/>
  <c r="E24" i="42" s="1"/>
  <c r="F22" i="42"/>
  <c r="F24" i="42" s="1"/>
  <c r="G22" i="42"/>
  <c r="G24" i="42" s="1"/>
  <c r="H22" i="42"/>
  <c r="H24" i="42" s="1"/>
  <c r="I22" i="42"/>
  <c r="I24" i="42" s="1"/>
  <c r="J22" i="42"/>
  <c r="J24" i="42" s="1"/>
  <c r="K22" i="42"/>
  <c r="K24" i="42" s="1"/>
  <c r="L22" i="42"/>
  <c r="L24" i="42" s="1"/>
  <c r="C22" i="42"/>
  <c r="C24" i="42" s="1"/>
  <c r="L20" i="42"/>
  <c r="C20" i="42"/>
  <c r="M14" i="49"/>
  <c r="D14" i="49"/>
  <c r="E14" i="49"/>
  <c r="C14" i="49"/>
  <c r="H9" i="49" l="1"/>
  <c r="H14" i="49"/>
  <c r="H13" i="49"/>
  <c r="H12" i="49"/>
  <c r="H11" i="49"/>
  <c r="S14" i="49"/>
  <c r="I14" i="49"/>
  <c r="K35" i="47"/>
  <c r="J35" i="47"/>
  <c r="I35" i="47"/>
  <c r="H35" i="47"/>
  <c r="G35" i="47"/>
  <c r="F35" i="47"/>
  <c r="E35" i="47"/>
  <c r="D35" i="47"/>
  <c r="C35" i="47"/>
  <c r="K30" i="47"/>
  <c r="J30" i="47"/>
  <c r="I30" i="47"/>
  <c r="H30" i="47"/>
  <c r="G30" i="47"/>
  <c r="F30" i="47"/>
  <c r="E30" i="47"/>
  <c r="D30" i="47"/>
  <c r="C30" i="47"/>
  <c r="K25" i="47"/>
  <c r="J25" i="47"/>
  <c r="I25" i="47"/>
  <c r="H25" i="47"/>
  <c r="G25" i="47"/>
  <c r="F25" i="47"/>
  <c r="E25" i="47"/>
  <c r="D25" i="47"/>
  <c r="C25" i="47"/>
  <c r="K20" i="47"/>
  <c r="J20" i="47"/>
  <c r="I20" i="47"/>
  <c r="H20" i="47"/>
  <c r="G20" i="47"/>
  <c r="F20" i="47"/>
  <c r="E20" i="47"/>
  <c r="D20" i="47"/>
  <c r="C20" i="47"/>
  <c r="C15" i="47"/>
  <c r="D15" i="47"/>
  <c r="E15" i="47"/>
  <c r="F15" i="47"/>
  <c r="G15" i="47"/>
  <c r="H15" i="47"/>
  <c r="I15" i="47"/>
  <c r="J15" i="47"/>
  <c r="K15" i="47"/>
  <c r="C18" i="45"/>
  <c r="D18" i="45"/>
  <c r="E18" i="45"/>
  <c r="F18" i="45"/>
  <c r="G18" i="45"/>
  <c r="H18" i="45"/>
  <c r="I18" i="45"/>
  <c r="J18" i="45"/>
  <c r="K18" i="45"/>
  <c r="D20" i="42"/>
  <c r="E20" i="42"/>
  <c r="F20" i="42"/>
  <c r="G20" i="42"/>
  <c r="H20" i="42"/>
  <c r="I20" i="42"/>
  <c r="J20" i="42"/>
  <c r="K20" i="42"/>
  <c r="T14" i="49" l="1"/>
  <c r="T10" i="49"/>
  <c r="T11" i="49"/>
  <c r="T13" i="49"/>
  <c r="T12" i="49"/>
  <c r="T9" i="49"/>
  <c r="J9" i="49"/>
  <c r="J14" i="49"/>
  <c r="J10" i="49"/>
  <c r="J11" i="49"/>
  <c r="J12" i="49"/>
  <c r="J13" i="49"/>
</calcChain>
</file>

<file path=xl/sharedStrings.xml><?xml version="1.0" encoding="utf-8"?>
<sst xmlns="http://schemas.openxmlformats.org/spreadsheetml/2006/main" count="167" uniqueCount="76">
  <si>
    <t>2018</t>
  </si>
  <si>
    <t>Skadebelopp (kr)</t>
  </si>
  <si>
    <t>Företag</t>
  </si>
  <si>
    <t>Övrigt</t>
  </si>
  <si>
    <t>2012</t>
  </si>
  <si>
    <t>2013</t>
  </si>
  <si>
    <t>2014</t>
  </si>
  <si>
    <t>2015</t>
  </si>
  <si>
    <t>2016</t>
  </si>
  <si>
    <t>2017</t>
  </si>
  <si>
    <t>Skadebelopp (höger axel)</t>
  </si>
  <si>
    <t>2019</t>
  </si>
  <si>
    <t>Fritidshus</t>
  </si>
  <si>
    <t>Övriga hem</t>
  </si>
  <si>
    <t>Båtar</t>
  </si>
  <si>
    <t>Villor</t>
  </si>
  <si>
    <t>Enhet:</t>
  </si>
  <si>
    <t>Anm.:</t>
  </si>
  <si>
    <t>Källa:</t>
  </si>
  <si>
    <t xml:space="preserve">Publicerat: </t>
  </si>
  <si>
    <t>Antal skador</t>
  </si>
  <si>
    <t>Svensk Försäkring</t>
  </si>
  <si>
    <t>Antal inträffade skador</t>
  </si>
  <si>
    <t>Diagram 1.</t>
  </si>
  <si>
    <t>Diagram 2.</t>
  </si>
  <si>
    <t>Diagram 3.</t>
  </si>
  <si>
    <t>Medelskadekostnad</t>
  </si>
  <si>
    <t>Uppsåt – misstänkt anlagd</t>
  </si>
  <si>
    <t>Oaktsamhet, okunskap, icke uppsåtlig handling</t>
  </si>
  <si>
    <t>Plötsligt inifrån kommande orsak i "produkt"</t>
  </si>
  <si>
    <t>Okänd orsak</t>
  </si>
  <si>
    <t>Plötsligt utifrån kommande orsak
(yttre påverkan)</t>
  </si>
  <si>
    <t>TOTALT</t>
  </si>
  <si>
    <t>Diagram 4.</t>
  </si>
  <si>
    <t>Mest trolig brandorsak</t>
  </si>
  <si>
    <t>Enhet i diagram:</t>
  </si>
  <si>
    <t>Enhet i data:</t>
  </si>
  <si>
    <t xml:space="preserve">Enhet i data: </t>
  </si>
  <si>
    <t>Miljarder kronor</t>
  </si>
  <si>
    <t>Entals kronor</t>
  </si>
  <si>
    <t>2020</t>
  </si>
  <si>
    <t>Andel skador i procent av totala antalet brandskador samt andel av totalt skadbelopp</t>
  </si>
  <si>
    <t>2021</t>
  </si>
  <si>
    <t>Båtförsäkring</t>
  </si>
  <si>
    <t>Fritidshusförsäkring</t>
  </si>
  <si>
    <t>Företags- och fastighetsförsäkring</t>
  </si>
  <si>
    <t>Hemförsäkring</t>
  </si>
  <si>
    <t>Villahemförsäkring</t>
  </si>
  <si>
    <t>Övrig försäkring</t>
  </si>
  <si>
    <t>Skador orsakade av brand och åska inom hem-, villa-, fritidshus-, båt-, företags- och fastighetsförsäkring, 2012−2021</t>
  </si>
  <si>
    <t>Andel av totala antalet skador 2017-2021 (procent)</t>
  </si>
  <si>
    <t>2017-2021</t>
  </si>
  <si>
    <t xml:space="preserve">Mest trolig brandorsak för skador inom hem-, villa-, fritidshus-, båt-, företags- och fastighetsförsäkring, 2017−2021 </t>
  </si>
  <si>
    <t>Andel av totala skadebeloppet 2017-2021 (procent)</t>
  </si>
  <si>
    <t>Andel 2021</t>
  </si>
  <si>
    <t>2021 Andel</t>
  </si>
  <si>
    <t>Brandorsak, huvudsaklig</t>
  </si>
  <si>
    <t>D. Plötsligt inifrån kommande orsak i "produkt"</t>
  </si>
  <si>
    <t>Totalsumma</t>
  </si>
  <si>
    <t>Kortslutning i apparat</t>
  </si>
  <si>
    <t>Elfel i fast el</t>
  </si>
  <si>
    <t>Elfel i tillfällig el</t>
  </si>
  <si>
    <t>Elfel/kortslutning i batteridrivna prylar/fordon</t>
  </si>
  <si>
    <t>Explosion i produkt</t>
  </si>
  <si>
    <t>Överhettning i produkt/process</t>
  </si>
  <si>
    <t>Övriga elbränder</t>
  </si>
  <si>
    <t>Trolig brandorsak</t>
  </si>
  <si>
    <t>Antal tusen inträffade skador och utbetalda försäkringsersättningar, miljarder kronor</t>
  </si>
  <si>
    <t>Antal inträffade skador och utbetalda försäkringsersättningar, entals kronor</t>
  </si>
  <si>
    <t xml:space="preserve">De utbetalda försäkringsersättningarna avser utbetalda belopp t.o.m. april det efterföljande räkenskapsåret. </t>
  </si>
  <si>
    <r>
      <rPr>
        <b/>
        <u/>
        <sz val="10"/>
        <color rgb="FF000000"/>
        <rFont val="Verdana"/>
        <family val="2"/>
      </rPr>
      <t>U</t>
    </r>
    <r>
      <rPr>
        <b/>
        <sz val="10"/>
        <color indexed="8"/>
        <rFont val="Verdana"/>
        <family val="2"/>
      </rPr>
      <t>tbetalda försäkringsersättningar</t>
    </r>
  </si>
  <si>
    <t>Utbetalda försäkringsersättningar för skador orsakade av brand och åska inom hem-, villa-, fritidshus-, båt-, företags- och fastighetsförsäkring, 2012−2021</t>
  </si>
  <si>
    <t>Utbetalda försäkringsersättningar i kronor</t>
  </si>
  <si>
    <t>Genomsnittligt utbetald försäkringsersättning för skador orsakade av brand och åska inom hem-, villa-, fritidshus-, båt-, företags- och fastighetsförsäkring, 2012−2021</t>
  </si>
  <si>
    <t>Genomsnittliga utbetalda försäkringsersättningar, tusentals kronor</t>
  </si>
  <si>
    <t>Antal skador och utbetalda försäkringsersättningar, entals kronor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</si>
</sst>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rgb="FF000000"/>
      <name val="Verdana"/>
      <family val="2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34">
    <xf numFmtId="0" fontId="0" fillId="0" borderId="0" xfId="0"/>
    <xf numFmtId="9" fontId="2" fillId="0" borderId="0" xfId="1" applyFont="1"/>
    <xf numFmtId="3" fontId="2" fillId="0" borderId="0" xfId="0" applyNumberFormat="1" applyFont="1"/>
    <xf numFmtId="0" fontId="5" fillId="0" borderId="0" xfId="2" applyFont="1"/>
    <xf numFmtId="0" fontId="6" fillId="0" borderId="0" xfId="2" applyFont="1"/>
    <xf numFmtId="0" fontId="4" fillId="0" borderId="0" xfId="2" applyFont="1"/>
    <xf numFmtId="0" fontId="4" fillId="0" borderId="0" xfId="2" applyFont="1" applyFill="1"/>
    <xf numFmtId="3" fontId="3" fillId="0" borderId="0" xfId="0" applyNumberFormat="1" applyFont="1"/>
    <xf numFmtId="0" fontId="2" fillId="0" borderId="0" xfId="0" applyFont="1"/>
    <xf numFmtId="3" fontId="0" fillId="0" borderId="0" xfId="0" applyNumberFormat="1"/>
    <xf numFmtId="9" fontId="0" fillId="0" borderId="0" xfId="1" applyFont="1"/>
    <xf numFmtId="0" fontId="3" fillId="0" borderId="0" xfId="0" applyFont="1"/>
    <xf numFmtId="0" fontId="3" fillId="0" borderId="1" xfId="0" applyFont="1" applyBorder="1"/>
    <xf numFmtId="0" fontId="7" fillId="0" borderId="0" xfId="0" applyFont="1"/>
    <xf numFmtId="0" fontId="7" fillId="0" borderId="1" xfId="0" applyFont="1" applyBorder="1"/>
    <xf numFmtId="164" fontId="0" fillId="0" borderId="0" xfId="1" applyNumberFormat="1" applyFont="1"/>
    <xf numFmtId="3" fontId="7" fillId="0" borderId="0" xfId="0" applyNumberFormat="1" applyFont="1"/>
    <xf numFmtId="3" fontId="2" fillId="2" borderId="0" xfId="0" applyNumberFormat="1" applyFont="1" applyFill="1"/>
    <xf numFmtId="3" fontId="3" fillId="0" borderId="1" xfId="0" applyNumberFormat="1" applyFont="1" applyBorder="1"/>
    <xf numFmtId="14" fontId="4" fillId="0" borderId="0" xfId="2" applyNumberFormat="1" applyFont="1" applyFill="1" applyAlignment="1">
      <alignment horizontal="left"/>
    </xf>
    <xf numFmtId="164" fontId="2" fillId="0" borderId="0" xfId="1" applyNumberFormat="1" applyFont="1"/>
    <xf numFmtId="0" fontId="3" fillId="0" borderId="1" xfId="0" applyFont="1" applyBorder="1" applyAlignment="1">
      <alignment horizontal="right"/>
    </xf>
    <xf numFmtId="0" fontId="2" fillId="0" borderId="0" xfId="0" applyFont="1" applyAlignment="1">
      <alignment wrapText="1"/>
    </xf>
    <xf numFmtId="9" fontId="3" fillId="0" borderId="0" xfId="1" applyFont="1"/>
    <xf numFmtId="0" fontId="0" fillId="0" borderId="0" xfId="0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0" xfId="0" applyFont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5" fillId="0" borderId="0" xfId="2" applyFont="1" applyAlignment="1"/>
    <xf numFmtId="0" fontId="0" fillId="0" borderId="0" xfId="0" applyAlignment="1"/>
    <xf numFmtId="0" fontId="5" fillId="0" borderId="0" xfId="2" applyFont="1" applyAlignment="1">
      <alignment vertical="top" wrapText="1"/>
    </xf>
    <xf numFmtId="0" fontId="0" fillId="0" borderId="0" xfId="0" applyAlignment="1"/>
    <xf numFmtId="0" fontId="5" fillId="0" borderId="0" xfId="2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7" xfId="2" xr:uid="{024C8EE7-E023-4CB5-BE75-456F1F40FACF}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1.xml"/><Relationship Id="rId16" Type="http://schemas.openxmlformats.org/officeDocument/2006/relationships/customXml" Target="../customXml/item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theme" Target="theme/theme1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5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 b="1" i="0" baseline="0">
                <a:effectLst/>
              </a:rPr>
              <a:t>Skador orsakade av brand och åska inom hem-, villa-, fritidshus-, båt-, företags- och fastighetsförsäkring, 2012−2021</a:t>
            </a:r>
            <a:endParaRPr lang="sv-SE" sz="1200" b="1">
              <a:effectLst/>
            </a:endParaRPr>
          </a:p>
          <a:p>
            <a:pPr algn="l">
              <a:defRPr/>
            </a:pPr>
            <a:r>
              <a:rPr lang="en-US" sz="1000" b="0" i="0" baseline="0">
                <a:effectLst/>
              </a:rPr>
              <a:t>Antal skador i tusental (stapel, vänster axel) och</a:t>
            </a:r>
            <a:endParaRPr lang="sv-SE" sz="1000">
              <a:effectLst/>
            </a:endParaRPr>
          </a:p>
          <a:p>
            <a:pPr algn="l">
              <a:defRPr/>
            </a:pPr>
            <a:r>
              <a:rPr lang="en-US" sz="1000" b="0" i="0" baseline="0">
                <a:effectLst/>
              </a:rPr>
              <a:t>utbetalda försäkringsersättningar i miljarder kronor (linje, högeraxel)</a:t>
            </a:r>
            <a:endParaRPr lang="sv-SE"/>
          </a:p>
        </c:rich>
      </c:tx>
      <c:layout>
        <c:manualLayout>
          <c:xMode val="edge"/>
          <c:yMode val="edge"/>
          <c:x val="1.2050765961241617E-2"/>
          <c:y val="6.261014993622550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5.0470747686219335E-2"/>
          <c:y val="0.16100070329024718"/>
          <c:w val="0.90792230971128607"/>
          <c:h val="0.67076141920399202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'Data Diagram 1'!$B$18</c:f>
              <c:strCache>
                <c:ptCount val="1"/>
                <c:pt idx="0">
                  <c:v>Villor</c:v>
                </c:pt>
              </c:strCache>
            </c:strRef>
          </c:tx>
          <c:spPr>
            <a:solidFill>
              <a:srgbClr val="6679BB"/>
            </a:solidFill>
            <a:ln>
              <a:solidFill>
                <a:srgbClr val="6679BB"/>
              </a:solidFill>
            </a:ln>
            <a:effectLst/>
          </c:spPr>
          <c:invertIfNegative val="0"/>
          <c:cat>
            <c:strRef>
              <c:f>'Data Diagram 1'!$C$13:$L$13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'Data Diagram 1'!$C$18:$L$18</c:f>
              <c:numCache>
                <c:formatCode>#,##0</c:formatCode>
                <c:ptCount val="10"/>
                <c:pt idx="0">
                  <c:v>9950</c:v>
                </c:pt>
                <c:pt idx="1">
                  <c:v>11327</c:v>
                </c:pt>
                <c:pt idx="2">
                  <c:v>18928</c:v>
                </c:pt>
                <c:pt idx="3">
                  <c:v>7676</c:v>
                </c:pt>
                <c:pt idx="4">
                  <c:v>10640</c:v>
                </c:pt>
                <c:pt idx="5">
                  <c:v>8057</c:v>
                </c:pt>
                <c:pt idx="6">
                  <c:v>11369</c:v>
                </c:pt>
                <c:pt idx="7">
                  <c:v>15451</c:v>
                </c:pt>
                <c:pt idx="8">
                  <c:v>10297</c:v>
                </c:pt>
                <c:pt idx="9">
                  <c:v>12600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D-4534-801B-26E1AA49CABC}"/>
            </c:ext>
          </c:extLst>
        </c:ser>
        <c:ser>
          <c:idx val="2"/>
          <c:order val="1"/>
          <c:tx>
            <c:strRef>
              <c:f>'Data Diagram 1'!$B$16</c:f>
              <c:strCache>
                <c:ptCount val="1"/>
                <c:pt idx="0">
                  <c:v>Övriga hem</c:v>
                </c:pt>
              </c:strCache>
            </c:strRef>
          </c:tx>
          <c:spPr>
            <a:solidFill>
              <a:srgbClr val="FFD478"/>
            </a:solidFill>
            <a:ln>
              <a:noFill/>
            </a:ln>
            <a:effectLst/>
          </c:spPr>
          <c:invertIfNegative val="0"/>
          <c:cat>
            <c:strRef>
              <c:f>'Data Diagram 1'!$C$13:$L$13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'Data Diagram 1'!$C$16:$L$16</c:f>
              <c:numCache>
                <c:formatCode>#,##0</c:formatCode>
                <c:ptCount val="10"/>
                <c:pt idx="0">
                  <c:v>7428</c:v>
                </c:pt>
                <c:pt idx="1">
                  <c:v>7627</c:v>
                </c:pt>
                <c:pt idx="2">
                  <c:v>10475</c:v>
                </c:pt>
                <c:pt idx="3">
                  <c:v>5342</c:v>
                </c:pt>
                <c:pt idx="4">
                  <c:v>7097</c:v>
                </c:pt>
                <c:pt idx="5">
                  <c:v>6137</c:v>
                </c:pt>
                <c:pt idx="6">
                  <c:v>6889</c:v>
                </c:pt>
                <c:pt idx="7">
                  <c:v>10858</c:v>
                </c:pt>
                <c:pt idx="8">
                  <c:v>9703</c:v>
                </c:pt>
                <c:pt idx="9">
                  <c:v>9752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4D-4534-801B-26E1AA49CABC}"/>
            </c:ext>
          </c:extLst>
        </c:ser>
        <c:ser>
          <c:idx val="0"/>
          <c:order val="2"/>
          <c:tx>
            <c:strRef>
              <c:f>'Data Diagram 1'!$B$14</c:f>
              <c:strCache>
                <c:ptCount val="1"/>
                <c:pt idx="0">
                  <c:v>Fritidshus</c:v>
                </c:pt>
              </c:strCache>
            </c:strRef>
          </c:tx>
          <c:spPr>
            <a:solidFill>
              <a:srgbClr val="E93E84"/>
            </a:solidFill>
            <a:ln>
              <a:noFill/>
            </a:ln>
            <a:effectLst/>
          </c:spPr>
          <c:invertIfNegative val="0"/>
          <c:cat>
            <c:strRef>
              <c:f>'Data Diagram 1'!$C$13:$L$13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'Data Diagram 1'!$C$14:$L$14</c:f>
              <c:numCache>
                <c:formatCode>#,##0</c:formatCode>
                <c:ptCount val="10"/>
                <c:pt idx="0">
                  <c:v>1120</c:v>
                </c:pt>
                <c:pt idx="1">
                  <c:v>1307</c:v>
                </c:pt>
                <c:pt idx="2">
                  <c:v>2294</c:v>
                </c:pt>
                <c:pt idx="3">
                  <c:v>1035</c:v>
                </c:pt>
                <c:pt idx="4">
                  <c:v>1210</c:v>
                </c:pt>
                <c:pt idx="5">
                  <c:v>929</c:v>
                </c:pt>
                <c:pt idx="6">
                  <c:v>1423</c:v>
                </c:pt>
                <c:pt idx="7">
                  <c:v>1993</c:v>
                </c:pt>
                <c:pt idx="8">
                  <c:v>1322</c:v>
                </c:pt>
                <c:pt idx="9">
                  <c:v>2014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4D-4534-801B-26E1AA49CABC}"/>
            </c:ext>
          </c:extLst>
        </c:ser>
        <c:ser>
          <c:idx val="3"/>
          <c:order val="3"/>
          <c:tx>
            <c:strRef>
              <c:f>'Data Diagram 1'!$B$17</c:f>
              <c:strCache>
                <c:ptCount val="1"/>
                <c:pt idx="0">
                  <c:v>Båtar</c:v>
                </c:pt>
              </c:strCache>
            </c:strRef>
          </c:tx>
          <c:spPr>
            <a:solidFill>
              <a:srgbClr val="C6DE89"/>
            </a:solidFill>
            <a:ln>
              <a:noFill/>
            </a:ln>
            <a:effectLst/>
          </c:spPr>
          <c:invertIfNegative val="0"/>
          <c:cat>
            <c:strRef>
              <c:f>'Data Diagram 1'!$C$13:$L$13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'Data Diagram 1'!$C$17:$L$17</c:f>
              <c:numCache>
                <c:formatCode>#,##0</c:formatCode>
                <c:ptCount val="10"/>
                <c:pt idx="0">
                  <c:v>224</c:v>
                </c:pt>
                <c:pt idx="1">
                  <c:v>199</c:v>
                </c:pt>
                <c:pt idx="2">
                  <c:v>311</c:v>
                </c:pt>
                <c:pt idx="3">
                  <c:v>304</c:v>
                </c:pt>
                <c:pt idx="4">
                  <c:v>136</c:v>
                </c:pt>
                <c:pt idx="5">
                  <c:v>306</c:v>
                </c:pt>
                <c:pt idx="6">
                  <c:v>764</c:v>
                </c:pt>
                <c:pt idx="7">
                  <c:v>149</c:v>
                </c:pt>
                <c:pt idx="8">
                  <c:v>181</c:v>
                </c:pt>
                <c:pt idx="9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4D-4534-801B-26E1AA49CABC}"/>
            </c:ext>
          </c:extLst>
        </c:ser>
        <c:ser>
          <c:idx val="1"/>
          <c:order val="4"/>
          <c:tx>
            <c:strRef>
              <c:f>'Data Diagram 1'!$B$15</c:f>
              <c:strCache>
                <c:ptCount val="1"/>
                <c:pt idx="0">
                  <c:v>Företag</c:v>
                </c:pt>
              </c:strCache>
            </c:strRef>
          </c:tx>
          <c:spPr>
            <a:solidFill>
              <a:srgbClr val="BBC6E5"/>
            </a:solidFill>
            <a:ln>
              <a:noFill/>
            </a:ln>
            <a:effectLst/>
          </c:spPr>
          <c:invertIfNegative val="0"/>
          <c:cat>
            <c:strRef>
              <c:f>'Data Diagram 1'!$C$13:$L$13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'Data Diagram 1'!$C$15:$L$15</c:f>
              <c:numCache>
                <c:formatCode>#,##0</c:formatCode>
                <c:ptCount val="10"/>
                <c:pt idx="0">
                  <c:v>7447</c:v>
                </c:pt>
                <c:pt idx="1">
                  <c:v>8347</c:v>
                </c:pt>
                <c:pt idx="2">
                  <c:v>10890</c:v>
                </c:pt>
                <c:pt idx="3">
                  <c:v>4958</c:v>
                </c:pt>
                <c:pt idx="4">
                  <c:v>5802</c:v>
                </c:pt>
                <c:pt idx="5">
                  <c:v>5526</c:v>
                </c:pt>
                <c:pt idx="6">
                  <c:v>7060</c:v>
                </c:pt>
                <c:pt idx="7">
                  <c:v>8281</c:v>
                </c:pt>
                <c:pt idx="8">
                  <c:v>6213</c:v>
                </c:pt>
                <c:pt idx="9">
                  <c:v>6860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4D-4534-801B-26E1AA49CABC}"/>
            </c:ext>
          </c:extLst>
        </c:ser>
        <c:ser>
          <c:idx val="5"/>
          <c:order val="5"/>
          <c:tx>
            <c:strRef>
              <c:f>'Data Diagram 1'!$B$19</c:f>
              <c:strCache>
                <c:ptCount val="1"/>
                <c:pt idx="0">
                  <c:v>Övrigt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>
              <a:noFill/>
            </a:ln>
            <a:effectLst/>
          </c:spPr>
          <c:invertIfNegative val="0"/>
          <c:cat>
            <c:strRef>
              <c:f>'Data Diagram 1'!$C$13:$L$13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'Data Diagram 1'!$C$19:$L$19</c:f>
              <c:numCache>
                <c:formatCode>#,##0</c:formatCode>
                <c:ptCount val="10"/>
                <c:pt idx="3">
                  <c:v>4</c:v>
                </c:pt>
                <c:pt idx="4">
                  <c:v>7</c:v>
                </c:pt>
                <c:pt idx="5">
                  <c:v>9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4D-4534-801B-26E1AA49C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33070608"/>
        <c:axId val="533070936"/>
      </c:barChart>
      <c:lineChart>
        <c:grouping val="standard"/>
        <c:varyColors val="0"/>
        <c:ser>
          <c:idx val="6"/>
          <c:order val="6"/>
          <c:tx>
            <c:strRef>
              <c:f>'Data Diagram 1'!$B$22</c:f>
              <c:strCache>
                <c:ptCount val="1"/>
                <c:pt idx="0">
                  <c:v>Skadebelopp (höger axel)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'Data Diagram 1'!$C$13:$L$13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'Data Diagram 1'!$C$22:$L$22</c:f>
              <c:numCache>
                <c:formatCode>#,##0</c:formatCode>
                <c:ptCount val="10"/>
                <c:pt idx="0">
                  <c:v>4721031000</c:v>
                </c:pt>
                <c:pt idx="1">
                  <c:v>5246426000</c:v>
                </c:pt>
                <c:pt idx="2">
                  <c:v>4830469000</c:v>
                </c:pt>
                <c:pt idx="3">
                  <c:v>3997723004</c:v>
                </c:pt>
                <c:pt idx="4">
                  <c:v>4677124112</c:v>
                </c:pt>
                <c:pt idx="5">
                  <c:v>5507037009</c:v>
                </c:pt>
                <c:pt idx="6">
                  <c:v>6429035103</c:v>
                </c:pt>
                <c:pt idx="7">
                  <c:v>6063701834</c:v>
                </c:pt>
                <c:pt idx="8">
                  <c:v>7020235576</c:v>
                </c:pt>
                <c:pt idx="9">
                  <c:v>6051231867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4D-4534-801B-26E1AA49C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503104"/>
        <c:axId val="2110843088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dispUnits>
          <c:builtInUnit val="thousands"/>
        </c:dispUnits>
      </c:valAx>
      <c:valAx>
        <c:axId val="211084308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229503104"/>
        <c:crosses val="max"/>
        <c:crossBetween val="between"/>
        <c:dispUnits>
          <c:builtInUnit val="billions"/>
        </c:dispUnits>
      </c:valAx>
      <c:catAx>
        <c:axId val="229503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084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7564304461942255E-2"/>
          <c:y val="0.87836109292475983"/>
          <c:w val="0.92134244298533385"/>
          <c:h val="6.29160998099457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 b="1" i="0" baseline="0">
                <a:effectLst/>
              </a:rPr>
              <a:t>Utbetalda försäkringsersättningar för skador orsakade av brand och åska inom hem-, villa-, fritidshus-, båt-, företags- och fastighetsförsäkring, 2012−2021</a:t>
            </a:r>
            <a:endParaRPr lang="sv-SE" sz="1200">
              <a:effectLst/>
            </a:endParaRPr>
          </a:p>
          <a:p>
            <a:pPr algn="l">
              <a:defRPr/>
            </a:pPr>
            <a:r>
              <a:rPr lang="en-US" sz="1000" b="0" i="0" baseline="0">
                <a:effectLst/>
              </a:rPr>
              <a:t>Miljarder kronor </a:t>
            </a:r>
            <a:endParaRPr lang="en-US" sz="1000"/>
          </a:p>
        </c:rich>
      </c:tx>
      <c:layout>
        <c:manualLayout>
          <c:xMode val="edge"/>
          <c:yMode val="edge"/>
          <c:x val="5.621012570647695E-4"/>
          <c:y val="6.30137022551297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2.9690879850560119E-2"/>
          <c:y val="0.12881059238834169"/>
          <c:w val="0.95389520338824585"/>
          <c:h val="0.73904471227381219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'Data Diagram 2'!$B$16</c:f>
              <c:strCache>
                <c:ptCount val="1"/>
                <c:pt idx="0">
                  <c:v>Villor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Diagram 2'!$C$11:$L$11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'Data Diagram 2'!$C$16:$L$16</c:f>
              <c:numCache>
                <c:formatCode>#,##0</c:formatCode>
                <c:ptCount val="10"/>
                <c:pt idx="0">
                  <c:v>1306364000</c:v>
                </c:pt>
                <c:pt idx="1">
                  <c:v>1247712000</c:v>
                </c:pt>
                <c:pt idx="2">
                  <c:v>1242050000</c:v>
                </c:pt>
                <c:pt idx="3">
                  <c:v>1035801000</c:v>
                </c:pt>
                <c:pt idx="4">
                  <c:v>1340237780</c:v>
                </c:pt>
                <c:pt idx="5">
                  <c:v>1256633000</c:v>
                </c:pt>
                <c:pt idx="6">
                  <c:v>1467285372</c:v>
                </c:pt>
                <c:pt idx="7">
                  <c:v>1458170472</c:v>
                </c:pt>
                <c:pt idx="8">
                  <c:v>1371948433</c:v>
                </c:pt>
                <c:pt idx="9" formatCode="General">
                  <c:v>1459188566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70-4D2A-A6F1-2742A45DA6B2}"/>
            </c:ext>
          </c:extLst>
        </c:ser>
        <c:ser>
          <c:idx val="2"/>
          <c:order val="1"/>
          <c:tx>
            <c:strRef>
              <c:f>'Data Diagram 2'!$B$14</c:f>
              <c:strCache>
                <c:ptCount val="1"/>
                <c:pt idx="0">
                  <c:v>Övriga hem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'Data Diagram 2'!$C$11:$L$11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'Data Diagram 2'!$C$14:$L$14</c:f>
              <c:numCache>
                <c:formatCode>#,##0</c:formatCode>
                <c:ptCount val="10"/>
                <c:pt idx="0">
                  <c:v>295225000</c:v>
                </c:pt>
                <c:pt idx="1">
                  <c:v>287664000</c:v>
                </c:pt>
                <c:pt idx="2">
                  <c:v>293000000</c:v>
                </c:pt>
                <c:pt idx="3">
                  <c:v>208822000</c:v>
                </c:pt>
                <c:pt idx="4">
                  <c:v>257518682</c:v>
                </c:pt>
                <c:pt idx="5">
                  <c:v>226617000</c:v>
                </c:pt>
                <c:pt idx="6">
                  <c:v>267083874</c:v>
                </c:pt>
                <c:pt idx="7">
                  <c:v>272656359</c:v>
                </c:pt>
                <c:pt idx="8">
                  <c:v>292789325</c:v>
                </c:pt>
                <c:pt idx="9" formatCode="General">
                  <c:v>300856587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70-4D2A-A6F1-2742A45DA6B2}"/>
            </c:ext>
          </c:extLst>
        </c:ser>
        <c:ser>
          <c:idx val="0"/>
          <c:order val="2"/>
          <c:tx>
            <c:strRef>
              <c:f>'Data Diagram 2'!$B$12</c:f>
              <c:strCache>
                <c:ptCount val="1"/>
                <c:pt idx="0">
                  <c:v>Fritidshus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'Data Diagram 2'!$C$11:$L$11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'Data Diagram 2'!$C$12:$L$12</c:f>
              <c:numCache>
                <c:formatCode>#,##0</c:formatCode>
                <c:ptCount val="10"/>
                <c:pt idx="0">
                  <c:v>208695000</c:v>
                </c:pt>
                <c:pt idx="1">
                  <c:v>187737000</c:v>
                </c:pt>
                <c:pt idx="2">
                  <c:v>235121000</c:v>
                </c:pt>
                <c:pt idx="3">
                  <c:v>173231000</c:v>
                </c:pt>
                <c:pt idx="4">
                  <c:v>175432892</c:v>
                </c:pt>
                <c:pt idx="5">
                  <c:v>209990000</c:v>
                </c:pt>
                <c:pt idx="6">
                  <c:v>240386425</c:v>
                </c:pt>
                <c:pt idx="7">
                  <c:v>251352513</c:v>
                </c:pt>
                <c:pt idx="8">
                  <c:v>257564320</c:v>
                </c:pt>
                <c:pt idx="9" formatCode="General">
                  <c:v>275913656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70-4D2A-A6F1-2742A45DA6B2}"/>
            </c:ext>
          </c:extLst>
        </c:ser>
        <c:ser>
          <c:idx val="3"/>
          <c:order val="3"/>
          <c:tx>
            <c:strRef>
              <c:f>'Data Diagram 2'!$B$15</c:f>
              <c:strCache>
                <c:ptCount val="1"/>
                <c:pt idx="0">
                  <c:v>Båtar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'Data Diagram 2'!$C$11:$L$11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'Data Diagram 2'!$C$15:$L$15</c:f>
              <c:numCache>
                <c:formatCode>#,##0</c:formatCode>
                <c:ptCount val="10"/>
                <c:pt idx="0">
                  <c:v>19100000</c:v>
                </c:pt>
                <c:pt idx="1">
                  <c:v>11353000</c:v>
                </c:pt>
                <c:pt idx="2">
                  <c:v>14862000</c:v>
                </c:pt>
                <c:pt idx="3">
                  <c:v>68133000</c:v>
                </c:pt>
                <c:pt idx="4">
                  <c:v>5890719</c:v>
                </c:pt>
                <c:pt idx="5">
                  <c:v>57619000</c:v>
                </c:pt>
                <c:pt idx="6">
                  <c:v>165445988</c:v>
                </c:pt>
                <c:pt idx="7">
                  <c:v>11363001</c:v>
                </c:pt>
                <c:pt idx="8">
                  <c:v>9792980</c:v>
                </c:pt>
                <c:pt idx="9" formatCode="General">
                  <c:v>9368424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70-4D2A-A6F1-2742A45DA6B2}"/>
            </c:ext>
          </c:extLst>
        </c:ser>
        <c:ser>
          <c:idx val="1"/>
          <c:order val="4"/>
          <c:tx>
            <c:strRef>
              <c:f>'Data Diagram 2'!$B$13</c:f>
              <c:strCache>
                <c:ptCount val="1"/>
                <c:pt idx="0">
                  <c:v>Företag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870-4D2A-A6F1-2742A45DA6B2}"/>
              </c:ext>
            </c:extLst>
          </c:dPt>
          <c:cat>
            <c:strRef>
              <c:f>'Data Diagram 2'!$C$11:$L$11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'Data Diagram 2'!$C$13:$L$13</c:f>
              <c:numCache>
                <c:formatCode>#,##0</c:formatCode>
                <c:ptCount val="10"/>
                <c:pt idx="0">
                  <c:v>2891647000</c:v>
                </c:pt>
                <c:pt idx="1">
                  <c:v>3511960000</c:v>
                </c:pt>
                <c:pt idx="2">
                  <c:v>3045436000</c:v>
                </c:pt>
                <c:pt idx="3">
                  <c:v>2511736000</c:v>
                </c:pt>
                <c:pt idx="4">
                  <c:v>2898044032</c:v>
                </c:pt>
                <c:pt idx="5">
                  <c:v>3756178000</c:v>
                </c:pt>
                <c:pt idx="6">
                  <c:v>4288833444</c:v>
                </c:pt>
                <c:pt idx="7">
                  <c:v>4070159484</c:v>
                </c:pt>
                <c:pt idx="8">
                  <c:v>5088140518</c:v>
                </c:pt>
                <c:pt idx="9" formatCode="General">
                  <c:v>4005904620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70-4D2A-A6F1-2742A45DA6B2}"/>
            </c:ext>
          </c:extLst>
        </c:ser>
        <c:ser>
          <c:idx val="5"/>
          <c:order val="5"/>
          <c:tx>
            <c:strRef>
              <c:f>'Data Diagram 2'!$B$17</c:f>
              <c:strCache>
                <c:ptCount val="1"/>
                <c:pt idx="0">
                  <c:v>Övrigt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Diagram 2'!$C$11:$L$11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'Data Diagram 2'!$C$17:$L$17</c:f>
              <c:numCache>
                <c:formatCode>#,##0</c:formatCode>
                <c:ptCount val="10"/>
                <c:pt idx="3">
                  <c:v>4</c:v>
                </c:pt>
                <c:pt idx="4">
                  <c:v>7</c:v>
                </c:pt>
                <c:pt idx="5">
                  <c:v>9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 formatCode="General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870-4D2A-A6F1-2742A45DA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679049168"/>
        <c:axId val="1492321552"/>
      </c:barChart>
      <c:catAx>
        <c:axId val="167904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1492321552"/>
        <c:crosses val="autoZero"/>
        <c:auto val="1"/>
        <c:lblAlgn val="ctr"/>
        <c:lblOffset val="100"/>
        <c:noMultiLvlLbl val="0"/>
      </c:catAx>
      <c:valAx>
        <c:axId val="149232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1679049168"/>
        <c:crosses val="autoZero"/>
        <c:crossBetween val="between"/>
        <c:dispUnits>
          <c:builtInUnit val="billion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98509564660708"/>
          <c:y val="0.92136071887883908"/>
          <c:w val="0.5802979793649925"/>
          <c:h val="4.29315165099207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 b="1" i="0" baseline="0">
                <a:effectLst/>
              </a:rPr>
              <a:t>Genomsnittligt utbetald försäkringsersättning för skador orsakade av brand och åska inom hem-, villa-, fritidshus-, båt-, företags- och fastighetsförsäkring, 2012−2021</a:t>
            </a:r>
            <a:endParaRPr lang="sv-SE" sz="1200">
              <a:effectLst/>
            </a:endParaRPr>
          </a:p>
          <a:p>
            <a:pPr algn="l">
              <a:defRPr/>
            </a:pPr>
            <a:r>
              <a:rPr lang="sv-SE" sz="1000" b="0" i="0" baseline="0">
                <a:effectLst/>
              </a:rPr>
              <a:t>T</a:t>
            </a:r>
            <a:r>
              <a:rPr lang="en-US" sz="1000" b="0" i="0" baseline="0">
                <a:effectLst/>
              </a:rPr>
              <a:t>usentals kronor </a:t>
            </a:r>
            <a:endParaRPr lang="sv-SE" sz="1000">
              <a:effectLst/>
            </a:endParaRPr>
          </a:p>
        </c:rich>
      </c:tx>
      <c:layout>
        <c:manualLayout>
          <c:xMode val="edge"/>
          <c:yMode val="edge"/>
          <c:x val="5.050532249475677E-3"/>
          <c:y val="8.40160585709115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5.4705193561436515E-2"/>
          <c:y val="0.11427013924539686"/>
          <c:w val="0.90465657648777509"/>
          <c:h val="0.77063012379132778"/>
        </c:manualLayout>
      </c:layout>
      <c:lineChart>
        <c:grouping val="standard"/>
        <c:varyColors val="0"/>
        <c:ser>
          <c:idx val="4"/>
          <c:order val="0"/>
          <c:tx>
            <c:v>Villor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'Data Diagram 3'!$C$11:$L$11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'Data Diagram 3'!$C$35:$L$35</c:f>
              <c:numCache>
                <c:formatCode>#,##0</c:formatCode>
                <c:ptCount val="10"/>
                <c:pt idx="0">
                  <c:v>131292.86432160804</c:v>
                </c:pt>
                <c:pt idx="1">
                  <c:v>110153.7918248433</c:v>
                </c:pt>
                <c:pt idx="2">
                  <c:v>65619.7168216399</c:v>
                </c:pt>
                <c:pt idx="3">
                  <c:v>134940.20323084941</c:v>
                </c:pt>
                <c:pt idx="4">
                  <c:v>125962.19736842105</c:v>
                </c:pt>
                <c:pt idx="5">
                  <c:v>155967.85403996526</c:v>
                </c:pt>
                <c:pt idx="6">
                  <c:v>129060.19632333539</c:v>
                </c:pt>
                <c:pt idx="7">
                  <c:v>94373.85748495243</c:v>
                </c:pt>
                <c:pt idx="8">
                  <c:v>133237.68408274255</c:v>
                </c:pt>
                <c:pt idx="9">
                  <c:v>115808.61634920635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04-4B4E-BC63-2C8615E25A5A}"/>
            </c:ext>
          </c:extLst>
        </c:ser>
        <c:ser>
          <c:idx val="2"/>
          <c:order val="1"/>
          <c:tx>
            <c:v>Övriga hem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'Data Diagram 3'!$C$11:$L$11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'Data Diagram 3'!$C$25:$L$25</c:f>
              <c:numCache>
                <c:formatCode>#,##0</c:formatCode>
                <c:ptCount val="10"/>
                <c:pt idx="0">
                  <c:v>39744.88422186322</c:v>
                </c:pt>
                <c:pt idx="1">
                  <c:v>37716.533368296841</c:v>
                </c:pt>
                <c:pt idx="2">
                  <c:v>27971.360381861574</c:v>
                </c:pt>
                <c:pt idx="3">
                  <c:v>39090.602770497942</c:v>
                </c:pt>
                <c:pt idx="4">
                  <c:v>36285.568831900804</c:v>
                </c:pt>
                <c:pt idx="5">
                  <c:v>36926.348378686656</c:v>
                </c:pt>
                <c:pt idx="6">
                  <c:v>38769.614457831325</c:v>
                </c:pt>
                <c:pt idx="7">
                  <c:v>25111.103241849327</c:v>
                </c:pt>
                <c:pt idx="8">
                  <c:v>30175.133979181697</c:v>
                </c:pt>
                <c:pt idx="9">
                  <c:v>30850.757485643971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04-4B4E-BC63-2C8615E25A5A}"/>
            </c:ext>
          </c:extLst>
        </c:ser>
        <c:ser>
          <c:idx val="0"/>
          <c:order val="2"/>
          <c:tx>
            <c:v>Fritidshus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'Data Diagram 3'!$C$11:$L$11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'Data Diagram 3'!$C$15:$L$15</c:f>
              <c:numCache>
                <c:formatCode>#,##0</c:formatCode>
                <c:ptCount val="10"/>
                <c:pt idx="0">
                  <c:v>186334.82142857142</c:v>
                </c:pt>
                <c:pt idx="1">
                  <c:v>143639.63274674828</c:v>
                </c:pt>
                <c:pt idx="2">
                  <c:v>102493.89712292938</c:v>
                </c:pt>
                <c:pt idx="3">
                  <c:v>167372.94685990337</c:v>
                </c:pt>
                <c:pt idx="4">
                  <c:v>144985.8611570248</c:v>
                </c:pt>
                <c:pt idx="5">
                  <c:v>226038.75134553283</c:v>
                </c:pt>
                <c:pt idx="6">
                  <c:v>168929.32185523541</c:v>
                </c:pt>
                <c:pt idx="7">
                  <c:v>126117.66833918715</c:v>
                </c:pt>
                <c:pt idx="8">
                  <c:v>194829.28895612707</c:v>
                </c:pt>
                <c:pt idx="9">
                  <c:v>136997.84309831183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04-4B4E-BC63-2C8615E25A5A}"/>
            </c:ext>
          </c:extLst>
        </c:ser>
        <c:ser>
          <c:idx val="3"/>
          <c:order val="3"/>
          <c:tx>
            <c:v>Båtar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'Data Diagram 3'!$C$11:$L$11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'Data Diagram 3'!$C$30:$L$30</c:f>
              <c:numCache>
                <c:formatCode>#,##0</c:formatCode>
                <c:ptCount val="10"/>
                <c:pt idx="0">
                  <c:v>85267.857142857145</c:v>
                </c:pt>
                <c:pt idx="1">
                  <c:v>57050.251256281408</c:v>
                </c:pt>
                <c:pt idx="2">
                  <c:v>47787.781350482313</c:v>
                </c:pt>
                <c:pt idx="3">
                  <c:v>224121.71052631579</c:v>
                </c:pt>
                <c:pt idx="4">
                  <c:v>43314.11029411765</c:v>
                </c:pt>
                <c:pt idx="5">
                  <c:v>188297.38562091504</c:v>
                </c:pt>
                <c:pt idx="6">
                  <c:v>216552.34031413612</c:v>
                </c:pt>
                <c:pt idx="7">
                  <c:v>76261.751677852342</c:v>
                </c:pt>
                <c:pt idx="8">
                  <c:v>54104.861878453041</c:v>
                </c:pt>
                <c:pt idx="9">
                  <c:v>71514.687022900762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04-4B4E-BC63-2C8615E25A5A}"/>
            </c:ext>
          </c:extLst>
        </c:ser>
        <c:ser>
          <c:idx val="1"/>
          <c:order val="4"/>
          <c:tx>
            <c:v>Företag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'Data Diagram 3'!$C$11:$L$11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'Data Diagram 3'!$C$20:$L$20</c:f>
              <c:numCache>
                <c:formatCode>#,##0</c:formatCode>
                <c:ptCount val="10"/>
                <c:pt idx="0">
                  <c:v>388296.89807976369</c:v>
                </c:pt>
                <c:pt idx="1">
                  <c:v>420745.17790823051</c:v>
                </c:pt>
                <c:pt idx="2">
                  <c:v>279654.36179981637</c:v>
                </c:pt>
                <c:pt idx="3">
                  <c:v>506602.66236385639</c:v>
                </c:pt>
                <c:pt idx="4">
                  <c:v>499490.52602550847</c:v>
                </c:pt>
                <c:pt idx="5">
                  <c:v>679728.19399203768</c:v>
                </c:pt>
                <c:pt idx="6">
                  <c:v>607483.49065155804</c:v>
                </c:pt>
                <c:pt idx="7">
                  <c:v>491505.79446926701</c:v>
                </c:pt>
                <c:pt idx="8">
                  <c:v>818950.67085144052</c:v>
                </c:pt>
                <c:pt idx="9">
                  <c:v>583951.11078717199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04-4B4E-BC63-2C8615E25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0991664"/>
        <c:axId val="1462329648"/>
      </c:lineChart>
      <c:catAx>
        <c:axId val="146099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1462329648"/>
        <c:crosses val="autoZero"/>
        <c:auto val="1"/>
        <c:lblAlgn val="ctr"/>
        <c:lblOffset val="100"/>
        <c:noMultiLvlLbl val="0"/>
      </c:catAx>
      <c:valAx>
        <c:axId val="146232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1460991664"/>
        <c:crosses val="autoZero"/>
        <c:crossBetween val="midCat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765499842538408"/>
          <c:y val="0.94245443166602272"/>
          <c:w val="0.58667110163119507"/>
          <c:h val="4.2862646236743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 b="1" i="0" baseline="0">
                <a:effectLst/>
              </a:rPr>
              <a:t>Mest trolig brandorsak inom hem-, villa-, fritidshus-, båt-, företags- och fastighetsförsäkring, 2017−2021</a:t>
            </a:r>
            <a:endParaRPr lang="sv-SE" sz="1200">
              <a:effectLst/>
            </a:endParaRPr>
          </a:p>
          <a:p>
            <a:pPr algn="l">
              <a:defRPr/>
            </a:pPr>
            <a:r>
              <a:rPr lang="en-US" sz="1000" b="0" i="0" baseline="0">
                <a:effectLst/>
              </a:rPr>
              <a:t>Andel i procent av totalt antal inträffade skador respektive totalt utbetalda försäkringsersättningar under perioden 2017-2021</a:t>
            </a:r>
          </a:p>
          <a:p>
            <a:pPr algn="l">
              <a:defRPr/>
            </a:pPr>
            <a:endParaRPr lang="sv-SE" sz="1000">
              <a:effectLst/>
            </a:endParaRPr>
          </a:p>
          <a:p>
            <a:pPr algn="l">
              <a:defRPr/>
            </a:pPr>
            <a:endParaRPr lang="sv-SE"/>
          </a:p>
        </c:rich>
      </c:tx>
      <c:layout>
        <c:manualLayout>
          <c:xMode val="edge"/>
          <c:yMode val="edge"/>
          <c:x val="1.373211858497922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4.7041658254256678E-2"/>
          <c:y val="0.14168003802674273"/>
          <c:w val="0.92310470421966484"/>
          <c:h val="0.664609750552834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Diagram 4'!$J$6</c:f>
              <c:strCache>
                <c:ptCount val="1"/>
                <c:pt idx="0">
                  <c:v>Andel av totala antalet skador 2017-2021 (procent)</c:v>
                </c:pt>
              </c:strCache>
            </c:strRef>
          </c:tx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strRef>
              <c:f>'Data Diagram 4'!$B$9:$B$13</c:f>
              <c:strCache>
                <c:ptCount val="5"/>
                <c:pt idx="0">
                  <c:v>Uppsåt – misstänkt anlagd</c:v>
                </c:pt>
                <c:pt idx="1">
                  <c:v>Plötsligt utifrån kommande orsak
(yttre påverkan)</c:v>
                </c:pt>
                <c:pt idx="2">
                  <c:v>Oaktsamhet, okunskap, icke uppsåtlig handling</c:v>
                </c:pt>
                <c:pt idx="3">
                  <c:v>Plötsligt inifrån kommande orsak i "produkt"</c:v>
                </c:pt>
                <c:pt idx="4">
                  <c:v>Okänd orsak</c:v>
                </c:pt>
              </c:strCache>
            </c:strRef>
          </c:cat>
          <c:val>
            <c:numRef>
              <c:f>'Data Diagram 4'!$J$9:$J$13</c:f>
              <c:numCache>
                <c:formatCode>0%</c:formatCode>
                <c:ptCount val="5"/>
                <c:pt idx="0">
                  <c:v>3.5412298165797385E-2</c:v>
                </c:pt>
                <c:pt idx="1">
                  <c:v>0.38154896632122393</c:v>
                </c:pt>
                <c:pt idx="2">
                  <c:v>0.10342843733204139</c:v>
                </c:pt>
                <c:pt idx="3">
                  <c:v>0.15027895322518375</c:v>
                </c:pt>
                <c:pt idx="4">
                  <c:v>0.32933134495575356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6A-4B41-A18B-874365C10A24}"/>
            </c:ext>
          </c:extLst>
        </c:ser>
        <c:ser>
          <c:idx val="1"/>
          <c:order val="1"/>
          <c:tx>
            <c:strRef>
              <c:f>'Data Diagram 4'!$T$6:$T$7</c:f>
              <c:strCache>
                <c:ptCount val="2"/>
                <c:pt idx="0">
                  <c:v>Andel av totala skadebeloppet 2017-2021 (procent)</c:v>
                </c:pt>
              </c:strCache>
            </c:strRef>
          </c:tx>
          <c:spPr>
            <a:solidFill>
              <a:srgbClr val="FFD478"/>
            </a:solidFill>
            <a:ln>
              <a:noFill/>
            </a:ln>
            <a:effectLst/>
          </c:spPr>
          <c:invertIfNegative val="0"/>
          <c:cat>
            <c:strRef>
              <c:f>'Data Diagram 4'!$B$9:$B$13</c:f>
              <c:strCache>
                <c:ptCount val="5"/>
                <c:pt idx="0">
                  <c:v>Uppsåt – misstänkt anlagd</c:v>
                </c:pt>
                <c:pt idx="1">
                  <c:v>Plötsligt utifrån kommande orsak
(yttre påverkan)</c:v>
                </c:pt>
                <c:pt idx="2">
                  <c:v>Oaktsamhet, okunskap, icke uppsåtlig handling</c:v>
                </c:pt>
                <c:pt idx="3">
                  <c:v>Plötsligt inifrån kommande orsak i "produkt"</c:v>
                </c:pt>
                <c:pt idx="4">
                  <c:v>Okänd orsak</c:v>
                </c:pt>
              </c:strCache>
            </c:strRef>
          </c:cat>
          <c:val>
            <c:numRef>
              <c:f>'Data Diagram 4'!$T$9:$T$13</c:f>
              <c:numCache>
                <c:formatCode>0%</c:formatCode>
                <c:ptCount val="5"/>
                <c:pt idx="0">
                  <c:v>6.6282163044805914E-2</c:v>
                </c:pt>
                <c:pt idx="1">
                  <c:v>6.5980841223527514E-2</c:v>
                </c:pt>
                <c:pt idx="2">
                  <c:v>9.2482845935863922E-2</c:v>
                </c:pt>
                <c:pt idx="3">
                  <c:v>0.17841307047567373</c:v>
                </c:pt>
                <c:pt idx="4">
                  <c:v>0.59684107932012886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6A-4B41-A18B-874365C10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708594118042937E-3"/>
          <c:y val="0.90334792402918151"/>
          <c:w val="0.89974950787401575"/>
          <c:h val="4.64306750512139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 b="1"/>
              <a:t>Antal skador orsakade av elbränder fördelade på trolig brandorsak, 2017-2021</a:t>
            </a:r>
            <a:endParaRPr lang="sv-SE" sz="1200" b="1">
              <a:effectLst/>
            </a:endParaRPr>
          </a:p>
          <a:p>
            <a:pPr algn="l">
              <a:defRPr/>
            </a:pPr>
            <a:r>
              <a:rPr lang="en-US" sz="1000" b="0" i="0" baseline="0">
                <a:effectLst/>
              </a:rPr>
              <a:t>Antal skador i tusental </a:t>
            </a:r>
            <a:endParaRPr lang="en-US"/>
          </a:p>
        </c:rich>
      </c:tx>
      <c:layout>
        <c:manualLayout>
          <c:xMode val="edge"/>
          <c:yMode val="edge"/>
          <c:x val="1.2530582228768641E-2"/>
          <c:y val="1.05022837091882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4.0626705744138486E-2"/>
          <c:y val="9.8501001603624294E-2"/>
          <c:w val="0.91874658851172297"/>
          <c:h val="0.676129582634283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Elbränder'!$A$6</c:f>
              <c:strCache>
                <c:ptCount val="1"/>
                <c:pt idx="0">
                  <c:v>Kortslutning i apparat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Elbränder'!$B$5:$F$5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cat>
          <c:val>
            <c:numRef>
              <c:f>'Data Elbränder'!$B$6:$F$6</c:f>
              <c:numCache>
                <c:formatCode>#,##0</c:formatCode>
                <c:ptCount val="5"/>
                <c:pt idx="0">
                  <c:v>2607</c:v>
                </c:pt>
                <c:pt idx="1">
                  <c:v>1730</c:v>
                </c:pt>
                <c:pt idx="2">
                  <c:v>1619</c:v>
                </c:pt>
                <c:pt idx="3">
                  <c:v>1672</c:v>
                </c:pt>
                <c:pt idx="4">
                  <c:v>1765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9-4AED-91D5-1460F020E083}"/>
            </c:ext>
          </c:extLst>
        </c:ser>
        <c:ser>
          <c:idx val="1"/>
          <c:order val="1"/>
          <c:tx>
            <c:strRef>
              <c:f>'Data Elbränder'!$A$7</c:f>
              <c:strCache>
                <c:ptCount val="1"/>
                <c:pt idx="0">
                  <c:v>Elfel i fast 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'Data Elbränder'!$B$5:$F$5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cat>
          <c:val>
            <c:numRef>
              <c:f>'Data Elbränder'!$B$7:$F$7</c:f>
              <c:numCache>
                <c:formatCode>#,##0</c:formatCode>
                <c:ptCount val="5"/>
                <c:pt idx="0">
                  <c:v>1280</c:v>
                </c:pt>
                <c:pt idx="1">
                  <c:v>1257</c:v>
                </c:pt>
                <c:pt idx="2">
                  <c:v>1214</c:v>
                </c:pt>
                <c:pt idx="3">
                  <c:v>1169</c:v>
                </c:pt>
                <c:pt idx="4">
                  <c:v>1467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69-4AED-91D5-1460F020E083}"/>
            </c:ext>
          </c:extLst>
        </c:ser>
        <c:ser>
          <c:idx val="2"/>
          <c:order val="2"/>
          <c:tx>
            <c:strRef>
              <c:f>'Data Elbränder'!$A$8</c:f>
              <c:strCache>
                <c:ptCount val="1"/>
                <c:pt idx="0">
                  <c:v>Överhettning i produkt/process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'Data Elbränder'!$B$5:$F$5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cat>
          <c:val>
            <c:numRef>
              <c:f>'Data Elbränder'!$B$8:$F$8</c:f>
              <c:numCache>
                <c:formatCode>#,##0</c:formatCode>
                <c:ptCount val="5"/>
                <c:pt idx="0">
                  <c:v>339</c:v>
                </c:pt>
                <c:pt idx="1">
                  <c:v>484</c:v>
                </c:pt>
                <c:pt idx="2">
                  <c:v>470</c:v>
                </c:pt>
                <c:pt idx="3">
                  <c:v>485</c:v>
                </c:pt>
                <c:pt idx="4">
                  <c:v>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69-4AED-91D5-1460F020E083}"/>
            </c:ext>
          </c:extLst>
        </c:ser>
        <c:ser>
          <c:idx val="3"/>
          <c:order val="3"/>
          <c:tx>
            <c:strRef>
              <c:f>'Data Elbränder'!$A$12</c:f>
              <c:strCache>
                <c:ptCount val="1"/>
                <c:pt idx="0">
                  <c:v>Övriga elbränder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'Data Elbränder'!$B$5:$F$5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cat>
          <c:val>
            <c:numRef>
              <c:f>'Data Elbränder'!$B$12:$F$12</c:f>
              <c:numCache>
                <c:formatCode>#,##0</c:formatCode>
                <c:ptCount val="5"/>
                <c:pt idx="0">
                  <c:v>144</c:v>
                </c:pt>
                <c:pt idx="1">
                  <c:v>170</c:v>
                </c:pt>
                <c:pt idx="2">
                  <c:v>159</c:v>
                </c:pt>
                <c:pt idx="3">
                  <c:v>201</c:v>
                </c:pt>
                <c:pt idx="4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69-4AED-91D5-1460F020E083}"/>
            </c:ext>
          </c:extLst>
        </c:ser>
        <c:ser>
          <c:idx val="4"/>
          <c:order val="4"/>
          <c:tx>
            <c:strRef>
              <c:f>'Data Elbränder'!$A$9</c:f>
              <c:strCache>
                <c:ptCount val="1"/>
                <c:pt idx="0">
                  <c:v>Explosion i produkt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'Data Elbränder'!$B$5:$F$5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cat>
          <c:val>
            <c:numRef>
              <c:f>'Data Elbränder'!$B$9:$F$9</c:f>
              <c:numCache>
                <c:formatCode>#,##0</c:formatCode>
                <c:ptCount val="5"/>
                <c:pt idx="0">
                  <c:v>16</c:v>
                </c:pt>
                <c:pt idx="1">
                  <c:v>83</c:v>
                </c:pt>
                <c:pt idx="2">
                  <c:v>79</c:v>
                </c:pt>
                <c:pt idx="3">
                  <c:v>111</c:v>
                </c:pt>
                <c:pt idx="4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69-4AED-91D5-1460F020E083}"/>
            </c:ext>
          </c:extLst>
        </c:ser>
        <c:ser>
          <c:idx val="5"/>
          <c:order val="5"/>
          <c:tx>
            <c:strRef>
              <c:f>'Data Elbränder'!$A$10</c:f>
              <c:strCache>
                <c:ptCount val="1"/>
                <c:pt idx="0">
                  <c:v>Elfel/kortslutning i batteridrivna prylar/fordon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'Data Elbränder'!$B$5:$F$5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cat>
          <c:val>
            <c:numRef>
              <c:f>'Data Elbränder'!$B$10:$F$10</c:f>
              <c:numCache>
                <c:formatCode>#,##0</c:formatCode>
                <c:ptCount val="5"/>
                <c:pt idx="0">
                  <c:v>60</c:v>
                </c:pt>
                <c:pt idx="1">
                  <c:v>66</c:v>
                </c:pt>
                <c:pt idx="2">
                  <c:v>94</c:v>
                </c:pt>
                <c:pt idx="3">
                  <c:v>58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69-4AED-91D5-1460F020E083}"/>
            </c:ext>
          </c:extLst>
        </c:ser>
        <c:ser>
          <c:idx val="6"/>
          <c:order val="6"/>
          <c:tx>
            <c:strRef>
              <c:f>'Data Elbränder'!$A$11</c:f>
              <c:strCache>
                <c:ptCount val="1"/>
                <c:pt idx="0">
                  <c:v>Elfel i tillfällig el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Elbränder'!$B$5:$F$5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cat>
          <c:val>
            <c:numRef>
              <c:f>'Data Elbränder'!$B$11:$F$11</c:f>
              <c:numCache>
                <c:formatCode>#,##0</c:formatCode>
                <c:ptCount val="5"/>
                <c:pt idx="0">
                  <c:v>118</c:v>
                </c:pt>
                <c:pt idx="1">
                  <c:v>12</c:v>
                </c:pt>
                <c:pt idx="2">
                  <c:v>20</c:v>
                </c:pt>
                <c:pt idx="3">
                  <c:v>21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69-4AED-91D5-1460F020E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349787599"/>
        <c:axId val="1349790095"/>
      </c:barChart>
      <c:catAx>
        <c:axId val="1349787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1349790095"/>
        <c:crosses val="autoZero"/>
        <c:auto val="1"/>
        <c:lblAlgn val="ctr"/>
        <c:lblOffset val="100"/>
        <c:noMultiLvlLbl val="0"/>
      </c:catAx>
      <c:valAx>
        <c:axId val="1349790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1349787599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6849988432712217E-2"/>
          <c:y val="0.83464377576780791"/>
          <c:w val="0.90955307187960022"/>
          <c:h val="0.11289655264677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DBBF742-3D54-4541-954A-209C8659E191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499E0D6-F9C5-49DD-8446-E9B4E7EBA05B}">
  <sheetPr/>
  <sheetViews>
    <sheetView zoomScale="104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5F8765B-1E8B-4B2C-9C3E-55CA39B19CC4}">
  <sheetPr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345C3BA-12F0-46FE-BEB2-D86C9AC21DFA}">
  <sheetPr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68A575B-C8F2-4D0A-9ED1-6B6CFBD817D7}">
  <sheetPr/>
  <sheetViews>
    <sheetView zoomScale="10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429500" cy="48387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1535A7D-84B0-412B-B578-81AF3E61EC9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0.00089</cdr:x>
      <cdr:y>0.95759</cdr:y>
    </cdr:from>
    <cdr:to>
      <cdr:x>0.36931</cdr:x>
      <cdr:y>0.9959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7178CF6-16C1-4603-8F23-42D2A948819A}"/>
            </a:ext>
          </a:extLst>
        </cdr:cNvPr>
        <cdr:cNvSpPr txBox="1"/>
      </cdr:nvSpPr>
      <cdr:spPr>
        <a:xfrm xmlns:a="http://schemas.openxmlformats.org/drawingml/2006/main">
          <a:off x="8283" y="5797826"/>
          <a:ext cx="3420717" cy="231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000">
              <a:latin typeface="Verdana" panose="020B0604030504040204" pitchFamily="34" charset="0"/>
              <a:ea typeface="Verdana" panose="020B0604030504040204" pitchFamily="34" charset="0"/>
            </a:rPr>
            <a:t>Källa: Svensk Försäkring.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0.95308</cdr:y>
    </cdr:from>
    <cdr:to>
      <cdr:x>0.19562</cdr:x>
      <cdr:y>0.99717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EA96118-DA85-471E-B0A9-9C531EE15DE3}"/>
            </a:ext>
          </a:extLst>
        </cdr:cNvPr>
        <cdr:cNvSpPr txBox="1"/>
      </cdr:nvSpPr>
      <cdr:spPr>
        <a:xfrm xmlns:a="http://schemas.openxmlformats.org/drawingml/2006/main">
          <a:off x="0" y="5762625"/>
          <a:ext cx="1816293" cy="2665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000">
              <a:latin typeface="Verdana" panose="020B0604030504040204" pitchFamily="34" charset="0"/>
              <a:ea typeface="Verdana" panose="020B0604030504040204" pitchFamily="34" charset="0"/>
            </a:rPr>
            <a:t>Källa: Svensk Försäkring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436827" cy="4843096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E7F1ED-2C44-475C-92EA-CFA6DA685D0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0.00178</cdr:x>
      <cdr:y>0.95922</cdr:y>
    </cdr:from>
    <cdr:to>
      <cdr:x>0.19736</cdr:x>
      <cdr:y>0.99178</cdr:y>
    </cdr:to>
    <cdr:sp macro="" textlink="">
      <cdr:nvSpPr>
        <cdr:cNvPr id="3" name="textruta 1">
          <a:extLst xmlns:a="http://schemas.openxmlformats.org/drawingml/2006/main">
            <a:ext uri="{FF2B5EF4-FFF2-40B4-BE49-F238E27FC236}">
              <a16:creationId xmlns:a16="http://schemas.microsoft.com/office/drawing/2014/main" id="{A3AB3628-F28E-4714-ADB6-BB0445FA8AFA}"/>
            </a:ext>
          </a:extLst>
        </cdr:cNvPr>
        <cdr:cNvSpPr txBox="1"/>
      </cdr:nvSpPr>
      <cdr:spPr>
        <a:xfrm xmlns:a="http://schemas.openxmlformats.org/drawingml/2006/main">
          <a:off x="16565" y="5799740"/>
          <a:ext cx="1815922" cy="1968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000">
              <a:latin typeface="Verdana" panose="020B0604030504040204" pitchFamily="34" charset="0"/>
              <a:ea typeface="Verdana" panose="020B0604030504040204" pitchFamily="34" charset="0"/>
            </a:rPr>
            <a:t>Källa: Svensk Försäkring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7429500" cy="48387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C9AEF31-9289-4872-9477-8465532BC08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0.95616</cdr:y>
    </cdr:from>
    <cdr:to>
      <cdr:x>0.19558</cdr:x>
      <cdr:y>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730624B0-525E-4A6B-BE56-2363F49CE558}"/>
            </a:ext>
          </a:extLst>
        </cdr:cNvPr>
        <cdr:cNvSpPr txBox="1"/>
      </cdr:nvSpPr>
      <cdr:spPr>
        <a:xfrm xmlns:a="http://schemas.openxmlformats.org/drawingml/2006/main">
          <a:off x="0" y="5781261"/>
          <a:ext cx="1815922" cy="2650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000">
              <a:latin typeface="Verdana" panose="020B0604030504040204" pitchFamily="34" charset="0"/>
              <a:ea typeface="Verdana" panose="020B0604030504040204" pitchFamily="34" charset="0"/>
            </a:rPr>
            <a:t>Källa: Svensk Försäkring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B828085-0F6C-4388-A63B-6CAC6E1A4F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0.95753</cdr:y>
    </cdr:from>
    <cdr:to>
      <cdr:x>0.19562</cdr:x>
      <cdr:y>0.998</cdr:y>
    </cdr:to>
    <cdr:sp macro="" textlink="">
      <cdr:nvSpPr>
        <cdr:cNvPr id="4" name="textruta 1">
          <a:extLst xmlns:a="http://schemas.openxmlformats.org/drawingml/2006/main">
            <a:ext uri="{FF2B5EF4-FFF2-40B4-BE49-F238E27FC236}">
              <a16:creationId xmlns:a16="http://schemas.microsoft.com/office/drawing/2014/main" id="{31B43182-9257-46F3-A628-0FD80F0FD339}"/>
            </a:ext>
          </a:extLst>
        </cdr:cNvPr>
        <cdr:cNvSpPr txBox="1"/>
      </cdr:nvSpPr>
      <cdr:spPr>
        <a:xfrm xmlns:a="http://schemas.openxmlformats.org/drawingml/2006/main">
          <a:off x="0" y="5789543"/>
          <a:ext cx="1816293" cy="2446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000">
              <a:latin typeface="Verdana" panose="020B0604030504040204" pitchFamily="34" charset="0"/>
              <a:ea typeface="Verdana" panose="020B0604030504040204" pitchFamily="34" charset="0"/>
            </a:rPr>
            <a:t>Källa: Svensk Försäkring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7429500" cy="483733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8ED90CF-F62B-4BE6-9EBE-06C74611A8A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Svensk Försäkri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6679BB"/>
      </a:accent1>
      <a:accent2>
        <a:srgbClr val="FFD478"/>
      </a:accent2>
      <a:accent3>
        <a:srgbClr val="E93E84"/>
      </a:accent3>
      <a:accent4>
        <a:srgbClr val="C6DE89"/>
      </a:accent4>
      <a:accent5>
        <a:srgbClr val="BBC6E5"/>
      </a:accent5>
      <a:accent6>
        <a:srgbClr val="F494BC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8C56C-261F-4E7C-91DF-E01F5C1C0439}">
  <dimension ref="A1:L46"/>
  <sheetViews>
    <sheetView topLeftCell="A6" workbookViewId="0">
      <selection activeCell="C36" sqref="C36"/>
    </sheetView>
  </sheetViews>
  <sheetFormatPr defaultRowHeight="12.75" x14ac:dyDescent="0.2"/>
  <cols>
    <col min="1" max="1" width="16.7109375" style="8" customWidth="1"/>
    <col min="2" max="2" width="29.5703125" style="8" bestFit="1" customWidth="1"/>
    <col min="3" max="12" width="17" style="8" bestFit="1" customWidth="1"/>
    <col min="13" max="16384" width="9.140625" style="8"/>
  </cols>
  <sheetData>
    <row r="1" spans="1:12" s="5" customFormat="1" x14ac:dyDescent="0.2">
      <c r="A1" s="3" t="s">
        <v>23</v>
      </c>
      <c r="B1" s="4" t="s">
        <v>49</v>
      </c>
    </row>
    <row r="2" spans="1:12" s="5" customFormat="1" x14ac:dyDescent="0.2">
      <c r="A2" s="3"/>
      <c r="B2" s="4"/>
    </row>
    <row r="3" spans="1:12" s="5" customFormat="1" x14ac:dyDescent="0.2">
      <c r="A3" s="5" t="s">
        <v>35</v>
      </c>
      <c r="B3" s="5" t="s">
        <v>67</v>
      </c>
    </row>
    <row r="4" spans="1:12" s="5" customFormat="1" x14ac:dyDescent="0.2">
      <c r="A4" s="5" t="s">
        <v>36</v>
      </c>
      <c r="B4" s="5" t="s">
        <v>68</v>
      </c>
    </row>
    <row r="5" spans="1:12" s="5" customFormat="1" x14ac:dyDescent="0.2">
      <c r="A5" s="5" t="s">
        <v>17</v>
      </c>
      <c r="B5" s="5" t="s">
        <v>69</v>
      </c>
    </row>
    <row r="6" spans="1:12" s="5" customFormat="1" x14ac:dyDescent="0.2">
      <c r="A6" s="5" t="s">
        <v>18</v>
      </c>
      <c r="B6" s="5" t="s">
        <v>21</v>
      </c>
    </row>
    <row r="7" spans="1:12" s="5" customFormat="1" x14ac:dyDescent="0.2"/>
    <row r="8" spans="1:12" s="5" customFormat="1" x14ac:dyDescent="0.2">
      <c r="A8" s="5" t="s">
        <v>19</v>
      </c>
      <c r="B8" s="19">
        <v>44728</v>
      </c>
    </row>
    <row r="9" spans="1:12" s="5" customFormat="1" x14ac:dyDescent="0.2">
      <c r="B9" s="6"/>
    </row>
    <row r="13" spans="1:12" x14ac:dyDescent="0.2">
      <c r="B13" s="12" t="s">
        <v>22</v>
      </c>
      <c r="C13" s="12" t="s">
        <v>4</v>
      </c>
      <c r="D13" s="12" t="s">
        <v>5</v>
      </c>
      <c r="E13" s="12" t="s">
        <v>6</v>
      </c>
      <c r="F13" s="12" t="s">
        <v>7</v>
      </c>
      <c r="G13" s="12" t="s">
        <v>8</v>
      </c>
      <c r="H13" s="12" t="s">
        <v>9</v>
      </c>
      <c r="I13" s="12" t="s">
        <v>0</v>
      </c>
      <c r="J13" s="12" t="s">
        <v>11</v>
      </c>
      <c r="K13" s="12" t="s">
        <v>40</v>
      </c>
      <c r="L13" s="12" t="s">
        <v>42</v>
      </c>
    </row>
    <row r="14" spans="1:12" x14ac:dyDescent="0.2">
      <c r="B14" s="8" t="s">
        <v>12</v>
      </c>
      <c r="C14" s="2">
        <v>1120</v>
      </c>
      <c r="D14" s="2">
        <v>1307</v>
      </c>
      <c r="E14" s="2">
        <v>2294</v>
      </c>
      <c r="F14" s="2">
        <v>1035</v>
      </c>
      <c r="G14" s="2">
        <v>1210</v>
      </c>
      <c r="H14" s="2">
        <v>929</v>
      </c>
      <c r="I14" s="2">
        <v>1423</v>
      </c>
      <c r="J14" s="2">
        <v>1993</v>
      </c>
      <c r="K14" s="2">
        <v>1322</v>
      </c>
      <c r="L14" s="2">
        <v>2014</v>
      </c>
    </row>
    <row r="15" spans="1:12" x14ac:dyDescent="0.2">
      <c r="B15" s="8" t="s">
        <v>2</v>
      </c>
      <c r="C15" s="2">
        <v>7447</v>
      </c>
      <c r="D15" s="2">
        <v>8347</v>
      </c>
      <c r="E15" s="2">
        <v>10890</v>
      </c>
      <c r="F15" s="2">
        <v>4958</v>
      </c>
      <c r="G15" s="2">
        <v>5802</v>
      </c>
      <c r="H15" s="2">
        <v>5526</v>
      </c>
      <c r="I15" s="2">
        <v>7060</v>
      </c>
      <c r="J15" s="2">
        <v>8281</v>
      </c>
      <c r="K15" s="2">
        <v>6213</v>
      </c>
      <c r="L15" s="2">
        <v>6860</v>
      </c>
    </row>
    <row r="16" spans="1:12" x14ac:dyDescent="0.2">
      <c r="B16" s="8" t="s">
        <v>13</v>
      </c>
      <c r="C16" s="2">
        <v>7428</v>
      </c>
      <c r="D16" s="2">
        <v>7627</v>
      </c>
      <c r="E16" s="2">
        <v>10475</v>
      </c>
      <c r="F16" s="2">
        <v>5342</v>
      </c>
      <c r="G16" s="2">
        <v>7097</v>
      </c>
      <c r="H16" s="2">
        <v>6137</v>
      </c>
      <c r="I16" s="2">
        <v>6889</v>
      </c>
      <c r="J16" s="2">
        <v>10858</v>
      </c>
      <c r="K16" s="2">
        <v>9703</v>
      </c>
      <c r="L16" s="2">
        <v>9752</v>
      </c>
    </row>
    <row r="17" spans="2:12" x14ac:dyDescent="0.2">
      <c r="B17" s="8" t="s">
        <v>14</v>
      </c>
      <c r="C17" s="2">
        <v>224</v>
      </c>
      <c r="D17" s="2">
        <v>199</v>
      </c>
      <c r="E17" s="2">
        <v>311</v>
      </c>
      <c r="F17" s="2">
        <v>304</v>
      </c>
      <c r="G17" s="2">
        <v>136</v>
      </c>
      <c r="H17" s="2">
        <v>306</v>
      </c>
      <c r="I17" s="2">
        <v>764</v>
      </c>
      <c r="J17" s="2">
        <v>149</v>
      </c>
      <c r="K17" s="2">
        <v>181</v>
      </c>
      <c r="L17" s="2">
        <v>131</v>
      </c>
    </row>
    <row r="18" spans="2:12" x14ac:dyDescent="0.2">
      <c r="B18" s="8" t="s">
        <v>15</v>
      </c>
      <c r="C18" s="2">
        <v>9950</v>
      </c>
      <c r="D18" s="2">
        <v>11327</v>
      </c>
      <c r="E18" s="2">
        <v>18928</v>
      </c>
      <c r="F18" s="2">
        <v>7676</v>
      </c>
      <c r="G18" s="2">
        <v>10640</v>
      </c>
      <c r="H18" s="2">
        <v>8057</v>
      </c>
      <c r="I18" s="2">
        <v>11369</v>
      </c>
      <c r="J18" s="2">
        <v>15451</v>
      </c>
      <c r="K18" s="2">
        <v>10297</v>
      </c>
      <c r="L18" s="2">
        <v>12600</v>
      </c>
    </row>
    <row r="19" spans="2:12" x14ac:dyDescent="0.2">
      <c r="B19" s="8" t="s">
        <v>3</v>
      </c>
      <c r="C19" s="2"/>
      <c r="D19" s="2"/>
      <c r="E19" s="2"/>
      <c r="F19" s="2">
        <v>4</v>
      </c>
      <c r="G19" s="2">
        <v>7</v>
      </c>
      <c r="H19" s="2">
        <v>9</v>
      </c>
      <c r="I19" s="2">
        <v>0</v>
      </c>
      <c r="J19" s="2">
        <v>5</v>
      </c>
      <c r="K19" s="2">
        <v>0</v>
      </c>
      <c r="L19" s="2">
        <v>14</v>
      </c>
    </row>
    <row r="20" spans="2:12" x14ac:dyDescent="0.2">
      <c r="B20" s="11" t="s">
        <v>32</v>
      </c>
      <c r="C20" s="7">
        <f>SUM(C14:C19)</f>
        <v>26169</v>
      </c>
      <c r="D20" s="7">
        <f t="shared" ref="D20:K20" si="0">SUM(D14:D19)</f>
        <v>28807</v>
      </c>
      <c r="E20" s="7">
        <f t="shared" si="0"/>
        <v>42898</v>
      </c>
      <c r="F20" s="7">
        <f t="shared" si="0"/>
        <v>19319</v>
      </c>
      <c r="G20" s="7">
        <f t="shared" si="0"/>
        <v>24892</v>
      </c>
      <c r="H20" s="7">
        <f t="shared" si="0"/>
        <v>20964</v>
      </c>
      <c r="I20" s="7">
        <f t="shared" si="0"/>
        <v>27505</v>
      </c>
      <c r="J20" s="7">
        <f t="shared" si="0"/>
        <v>36737</v>
      </c>
      <c r="K20" s="7">
        <f t="shared" si="0"/>
        <v>27716</v>
      </c>
      <c r="L20" s="7">
        <f>SUM(L14:L19)</f>
        <v>31371</v>
      </c>
    </row>
    <row r="21" spans="2:12" x14ac:dyDescent="0.2"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x14ac:dyDescent="0.2">
      <c r="B22" s="11" t="s">
        <v>10</v>
      </c>
      <c r="C22" s="7">
        <f>SUM(C29:C34)</f>
        <v>4721031000</v>
      </c>
      <c r="D22" s="7">
        <f t="shared" ref="D22:L22" si="1">SUM(D29:D34)</f>
        <v>5246426000</v>
      </c>
      <c r="E22" s="7">
        <f t="shared" si="1"/>
        <v>4830469000</v>
      </c>
      <c r="F22" s="7">
        <f t="shared" si="1"/>
        <v>3997723004</v>
      </c>
      <c r="G22" s="7">
        <f t="shared" si="1"/>
        <v>4677124112</v>
      </c>
      <c r="H22" s="7">
        <f t="shared" si="1"/>
        <v>5507037009</v>
      </c>
      <c r="I22" s="7">
        <f t="shared" si="1"/>
        <v>6429035103</v>
      </c>
      <c r="J22" s="7">
        <f t="shared" si="1"/>
        <v>6063701834</v>
      </c>
      <c r="K22" s="7">
        <f t="shared" si="1"/>
        <v>7020235576</v>
      </c>
      <c r="L22" s="7">
        <f t="shared" si="1"/>
        <v>6051231867</v>
      </c>
    </row>
    <row r="24" spans="2:12" x14ac:dyDescent="0.2">
      <c r="C24" s="1">
        <f>C30/C22</f>
        <v>0.61250328582887936</v>
      </c>
      <c r="D24" s="1">
        <f t="shared" ref="D24:L24" si="2">D30/D22</f>
        <v>0.66940046423984634</v>
      </c>
      <c r="E24" s="1">
        <f t="shared" si="2"/>
        <v>0.63046383280795304</v>
      </c>
      <c r="F24" s="1">
        <f t="shared" si="2"/>
        <v>0.62829165439597323</v>
      </c>
      <c r="G24" s="1">
        <f t="shared" si="2"/>
        <v>0.61962093855165157</v>
      </c>
      <c r="H24" s="1">
        <f t="shared" si="2"/>
        <v>0.68206877743174432</v>
      </c>
      <c r="I24" s="1">
        <f t="shared" si="2"/>
        <v>0.6671037527853424</v>
      </c>
      <c r="J24" s="1">
        <f t="shared" si="2"/>
        <v>0.67123344706332078</v>
      </c>
      <c r="K24" s="1">
        <f t="shared" si="2"/>
        <v>0.72478201948019638</v>
      </c>
      <c r="L24" s="1">
        <f t="shared" si="2"/>
        <v>0.66199820268761156</v>
      </c>
    </row>
    <row r="28" spans="2:12" x14ac:dyDescent="0.2">
      <c r="B28" s="12" t="s">
        <v>70</v>
      </c>
      <c r="C28" s="12" t="s">
        <v>4</v>
      </c>
      <c r="D28" s="12" t="s">
        <v>5</v>
      </c>
      <c r="E28" s="12" t="s">
        <v>6</v>
      </c>
      <c r="F28" s="12" t="s">
        <v>7</v>
      </c>
      <c r="G28" s="12" t="s">
        <v>8</v>
      </c>
      <c r="H28" s="12" t="s">
        <v>9</v>
      </c>
      <c r="I28" s="12" t="s">
        <v>0</v>
      </c>
      <c r="J28" s="12" t="s">
        <v>11</v>
      </c>
      <c r="K28" s="12" t="s">
        <v>40</v>
      </c>
      <c r="L28" s="12" t="s">
        <v>42</v>
      </c>
    </row>
    <row r="29" spans="2:12" x14ac:dyDescent="0.2">
      <c r="B29" s="8" t="s">
        <v>44</v>
      </c>
      <c r="C29" s="2">
        <v>208695000</v>
      </c>
      <c r="D29" s="2">
        <v>187737000</v>
      </c>
      <c r="E29" s="2">
        <v>235121000</v>
      </c>
      <c r="F29" s="2">
        <v>173231000</v>
      </c>
      <c r="G29" s="2">
        <v>175432892</v>
      </c>
      <c r="H29" s="2">
        <v>209990000</v>
      </c>
      <c r="I29" s="2">
        <v>240386425</v>
      </c>
      <c r="J29" s="2">
        <v>251352513</v>
      </c>
      <c r="K29" s="2">
        <v>257564320</v>
      </c>
      <c r="L29" s="2">
        <v>275913656</v>
      </c>
    </row>
    <row r="30" spans="2:12" x14ac:dyDescent="0.2">
      <c r="B30" s="8" t="s">
        <v>45</v>
      </c>
      <c r="C30" s="2">
        <v>2891647000</v>
      </c>
      <c r="D30" s="2">
        <v>3511960000</v>
      </c>
      <c r="E30" s="2">
        <v>3045436000</v>
      </c>
      <c r="F30" s="2">
        <v>2511736000</v>
      </c>
      <c r="G30" s="2">
        <v>2898044032</v>
      </c>
      <c r="H30" s="2">
        <v>3756178000</v>
      </c>
      <c r="I30" s="2">
        <v>4288833444</v>
      </c>
      <c r="J30" s="2">
        <v>4070159484</v>
      </c>
      <c r="K30" s="2">
        <v>5088140518</v>
      </c>
      <c r="L30" s="2">
        <v>4005904620</v>
      </c>
    </row>
    <row r="31" spans="2:12" x14ac:dyDescent="0.2">
      <c r="B31" s="8" t="s">
        <v>46</v>
      </c>
      <c r="C31" s="2">
        <v>295225000</v>
      </c>
      <c r="D31" s="2">
        <v>287664000</v>
      </c>
      <c r="E31" s="2">
        <v>293000000</v>
      </c>
      <c r="F31" s="2">
        <v>208822000</v>
      </c>
      <c r="G31" s="2">
        <v>257518682</v>
      </c>
      <c r="H31" s="2">
        <v>226617000</v>
      </c>
      <c r="I31" s="2">
        <v>267083874</v>
      </c>
      <c r="J31" s="2">
        <v>272656359</v>
      </c>
      <c r="K31" s="2">
        <v>292789325</v>
      </c>
      <c r="L31" s="2">
        <v>300856587</v>
      </c>
    </row>
    <row r="32" spans="2:12" x14ac:dyDescent="0.2">
      <c r="B32" s="8" t="s">
        <v>43</v>
      </c>
      <c r="C32" s="2">
        <v>19100000</v>
      </c>
      <c r="D32" s="2">
        <v>11353000</v>
      </c>
      <c r="E32" s="2">
        <v>14862000</v>
      </c>
      <c r="F32" s="2">
        <v>68133000</v>
      </c>
      <c r="G32" s="2">
        <v>5890719</v>
      </c>
      <c r="H32" s="2">
        <v>57619000</v>
      </c>
      <c r="I32" s="2">
        <v>165445988</v>
      </c>
      <c r="J32" s="2">
        <v>11363001</v>
      </c>
      <c r="K32" s="2">
        <v>9792980</v>
      </c>
      <c r="L32" s="2">
        <v>9368424</v>
      </c>
    </row>
    <row r="33" spans="2:12" x14ac:dyDescent="0.2">
      <c r="B33" s="8" t="s">
        <v>47</v>
      </c>
      <c r="C33" s="2">
        <v>1306364000</v>
      </c>
      <c r="D33" s="2">
        <v>1247712000</v>
      </c>
      <c r="E33" s="2">
        <v>1242050000</v>
      </c>
      <c r="F33" s="2">
        <v>1035801000</v>
      </c>
      <c r="G33" s="2">
        <v>1340237780</v>
      </c>
      <c r="H33" s="2">
        <v>1256633000</v>
      </c>
      <c r="I33" s="2">
        <v>1467285372</v>
      </c>
      <c r="J33" s="2">
        <v>1458170472</v>
      </c>
      <c r="K33" s="2">
        <v>1371948433</v>
      </c>
      <c r="L33" s="2">
        <v>1459188566</v>
      </c>
    </row>
    <row r="34" spans="2:12" x14ac:dyDescent="0.2">
      <c r="B34" s="8" t="s">
        <v>48</v>
      </c>
      <c r="C34" s="2"/>
      <c r="D34" s="2"/>
      <c r="E34" s="2"/>
      <c r="F34" s="2">
        <v>4</v>
      </c>
      <c r="G34" s="2">
        <v>7</v>
      </c>
      <c r="H34" s="2">
        <v>9</v>
      </c>
      <c r="I34" s="2">
        <v>0</v>
      </c>
      <c r="J34" s="2">
        <v>5</v>
      </c>
      <c r="K34" s="2">
        <v>0</v>
      </c>
      <c r="L34" s="2">
        <v>14</v>
      </c>
    </row>
    <row r="35" spans="2:12" ht="19.5" customHeight="1" x14ac:dyDescent="0.2"/>
    <row r="37" spans="2:12" x14ac:dyDescent="0.2">
      <c r="K37" s="2"/>
      <c r="L37" s="2"/>
    </row>
    <row r="38" spans="2:12" x14ac:dyDescent="0.2">
      <c r="K38" s="2"/>
      <c r="L38" s="2"/>
    </row>
    <row r="39" spans="2:12" x14ac:dyDescent="0.2">
      <c r="K39" s="2"/>
      <c r="L39" s="2"/>
    </row>
    <row r="40" spans="2:12" x14ac:dyDescent="0.2">
      <c r="K40" s="2"/>
      <c r="L40" s="2"/>
    </row>
    <row r="41" spans="2:12" x14ac:dyDescent="0.2">
      <c r="K41" s="2"/>
      <c r="L41" s="2"/>
    </row>
    <row r="42" spans="2:12" x14ac:dyDescent="0.2">
      <c r="K42" s="2"/>
      <c r="L42" s="2"/>
    </row>
    <row r="43" spans="2:12" x14ac:dyDescent="0.2">
      <c r="K43" s="2"/>
      <c r="L43" s="2"/>
    </row>
    <row r="44" spans="2:12" x14ac:dyDescent="0.2">
      <c r="C44" s="2"/>
      <c r="D44" s="2"/>
      <c r="E44" s="2"/>
      <c r="F44" s="2"/>
      <c r="G44" s="2"/>
      <c r="H44" s="2"/>
      <c r="I44" s="2"/>
      <c r="J44" s="2"/>
      <c r="K44" s="2"/>
      <c r="L44" s="2"/>
    </row>
    <row r="46" spans="2:12" x14ac:dyDescent="0.2">
      <c r="K46" s="2"/>
      <c r="L46" s="2"/>
    </row>
  </sheetData>
  <phoneticPr fontId="8" type="noConversion"/>
  <pageMargins left="0.7" right="0.7" top="0.75" bottom="0.75" header="0.3" footer="0.3"/>
  <ignoredErrors>
    <ignoredError sqref="C13:K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A2FC8-FEBC-426B-A972-4A61E9590C85}">
  <dimension ref="A1:O27"/>
  <sheetViews>
    <sheetView workbookViewId="0">
      <selection activeCell="C8" sqref="C8"/>
    </sheetView>
  </sheetViews>
  <sheetFormatPr defaultRowHeight="15" x14ac:dyDescent="0.25"/>
  <cols>
    <col min="1" max="1" width="17.140625" customWidth="1"/>
    <col min="2" max="2" width="24" bestFit="1" customWidth="1"/>
    <col min="3" max="12" width="12.7109375" bestFit="1" customWidth="1"/>
    <col min="14" max="14" width="13.140625" bestFit="1" customWidth="1"/>
  </cols>
  <sheetData>
    <row r="1" spans="1:15" s="5" customFormat="1" ht="12.75" x14ac:dyDescent="0.2">
      <c r="A1" s="3" t="s">
        <v>24</v>
      </c>
      <c r="B1" s="4" t="s">
        <v>71</v>
      </c>
    </row>
    <row r="2" spans="1:15" s="5" customFormat="1" ht="12.75" x14ac:dyDescent="0.2">
      <c r="A2" s="3"/>
      <c r="B2" s="4"/>
    </row>
    <row r="3" spans="1:15" s="5" customFormat="1" ht="12.75" x14ac:dyDescent="0.2">
      <c r="A3" s="5" t="s">
        <v>35</v>
      </c>
      <c r="B3" s="5" t="s">
        <v>38</v>
      </c>
    </row>
    <row r="4" spans="1:15" s="5" customFormat="1" ht="12.75" x14ac:dyDescent="0.2">
      <c r="A4" s="5" t="s">
        <v>37</v>
      </c>
      <c r="B4" s="5" t="s">
        <v>39</v>
      </c>
    </row>
    <row r="5" spans="1:15" s="5" customFormat="1" ht="12.75" x14ac:dyDescent="0.2">
      <c r="A5" s="5" t="s">
        <v>17</v>
      </c>
      <c r="B5" s="5" t="s">
        <v>69</v>
      </c>
    </row>
    <row r="6" spans="1:15" s="5" customFormat="1" ht="12.75" x14ac:dyDescent="0.2">
      <c r="A6" s="5" t="s">
        <v>18</v>
      </c>
      <c r="B6" s="5" t="s">
        <v>21</v>
      </c>
    </row>
    <row r="7" spans="1:15" s="5" customFormat="1" ht="12.75" x14ac:dyDescent="0.2"/>
    <row r="8" spans="1:15" s="5" customFormat="1" ht="12.75" x14ac:dyDescent="0.2">
      <c r="A8" s="5" t="s">
        <v>19</v>
      </c>
      <c r="B8" s="19">
        <v>44728</v>
      </c>
    </row>
    <row r="9" spans="1:15" s="5" customFormat="1" ht="12.75" x14ac:dyDescent="0.2">
      <c r="B9" s="6"/>
    </row>
    <row r="11" spans="1:15" x14ac:dyDescent="0.25">
      <c r="B11" s="14" t="s">
        <v>72</v>
      </c>
      <c r="C11" s="14" t="s">
        <v>4</v>
      </c>
      <c r="D11" s="14" t="s">
        <v>5</v>
      </c>
      <c r="E11" s="14" t="s">
        <v>6</v>
      </c>
      <c r="F11" s="14" t="s">
        <v>7</v>
      </c>
      <c r="G11" s="14" t="s">
        <v>8</v>
      </c>
      <c r="H11" s="14" t="s">
        <v>9</v>
      </c>
      <c r="I11" s="14" t="s">
        <v>0</v>
      </c>
      <c r="J11" s="14" t="s">
        <v>11</v>
      </c>
      <c r="K11" s="14" t="s">
        <v>40</v>
      </c>
      <c r="L11" s="14" t="s">
        <v>42</v>
      </c>
    </row>
    <row r="12" spans="1:15" x14ac:dyDescent="0.25">
      <c r="B12" t="s">
        <v>12</v>
      </c>
      <c r="C12" s="9">
        <v>208695000</v>
      </c>
      <c r="D12" s="9">
        <v>187737000</v>
      </c>
      <c r="E12" s="9">
        <v>235121000</v>
      </c>
      <c r="F12" s="9">
        <v>173231000</v>
      </c>
      <c r="G12" s="9">
        <v>175432892</v>
      </c>
      <c r="H12" s="9">
        <v>209990000</v>
      </c>
      <c r="I12" s="9">
        <v>240386425</v>
      </c>
      <c r="J12" s="9">
        <v>251352513</v>
      </c>
      <c r="K12" s="9">
        <v>257564320</v>
      </c>
      <c r="L12">
        <v>275913656</v>
      </c>
      <c r="M12" s="10"/>
      <c r="N12" s="9"/>
      <c r="O12" s="10"/>
    </row>
    <row r="13" spans="1:15" x14ac:dyDescent="0.25">
      <c r="B13" t="s">
        <v>2</v>
      </c>
      <c r="C13" s="9">
        <v>2891647000</v>
      </c>
      <c r="D13" s="9">
        <v>3511960000</v>
      </c>
      <c r="E13" s="9">
        <v>3045436000</v>
      </c>
      <c r="F13" s="9">
        <v>2511736000</v>
      </c>
      <c r="G13" s="9">
        <v>2898044032</v>
      </c>
      <c r="H13" s="9">
        <v>3756178000</v>
      </c>
      <c r="I13" s="9">
        <v>4288833444</v>
      </c>
      <c r="J13" s="9">
        <v>4070159484</v>
      </c>
      <c r="K13" s="9">
        <v>5088140518</v>
      </c>
      <c r="L13">
        <v>4005904620</v>
      </c>
      <c r="M13" s="10"/>
      <c r="N13" s="9"/>
      <c r="O13" s="10"/>
    </row>
    <row r="14" spans="1:15" x14ac:dyDescent="0.25">
      <c r="B14" t="s">
        <v>13</v>
      </c>
      <c r="C14" s="9">
        <v>295225000</v>
      </c>
      <c r="D14" s="9">
        <v>287664000</v>
      </c>
      <c r="E14" s="9">
        <v>293000000</v>
      </c>
      <c r="F14" s="9">
        <v>208822000</v>
      </c>
      <c r="G14" s="9">
        <v>257518682</v>
      </c>
      <c r="H14" s="9">
        <v>226617000</v>
      </c>
      <c r="I14" s="9">
        <v>267083874</v>
      </c>
      <c r="J14" s="9">
        <v>272656359</v>
      </c>
      <c r="K14" s="9">
        <v>292789325</v>
      </c>
      <c r="L14">
        <v>300856587</v>
      </c>
      <c r="M14" s="10"/>
      <c r="N14" s="9"/>
      <c r="O14" s="10"/>
    </row>
    <row r="15" spans="1:15" x14ac:dyDescent="0.25">
      <c r="B15" t="s">
        <v>14</v>
      </c>
      <c r="C15" s="9">
        <v>19100000</v>
      </c>
      <c r="D15" s="9">
        <v>11353000</v>
      </c>
      <c r="E15" s="9">
        <v>14862000</v>
      </c>
      <c r="F15" s="9">
        <v>68133000</v>
      </c>
      <c r="G15" s="9">
        <v>5890719</v>
      </c>
      <c r="H15" s="9">
        <v>57619000</v>
      </c>
      <c r="I15" s="9">
        <v>165445988</v>
      </c>
      <c r="J15" s="9">
        <v>11363001</v>
      </c>
      <c r="K15" s="9">
        <v>9792980</v>
      </c>
      <c r="L15">
        <v>9368424</v>
      </c>
      <c r="M15" s="10"/>
      <c r="N15" s="9"/>
      <c r="O15" s="10"/>
    </row>
    <row r="16" spans="1:15" x14ac:dyDescent="0.25">
      <c r="B16" t="s">
        <v>15</v>
      </c>
      <c r="C16" s="9">
        <v>1306364000</v>
      </c>
      <c r="D16" s="9">
        <v>1247712000</v>
      </c>
      <c r="E16" s="9">
        <v>1242050000</v>
      </c>
      <c r="F16" s="9">
        <v>1035801000</v>
      </c>
      <c r="G16" s="9">
        <v>1340237780</v>
      </c>
      <c r="H16" s="9">
        <v>1256633000</v>
      </c>
      <c r="I16" s="9">
        <v>1467285372</v>
      </c>
      <c r="J16" s="9">
        <v>1458170472</v>
      </c>
      <c r="K16" s="9">
        <v>1371948433</v>
      </c>
      <c r="L16">
        <v>1459188566</v>
      </c>
      <c r="M16" s="10"/>
      <c r="N16" s="9"/>
      <c r="O16" s="10"/>
    </row>
    <row r="17" spans="2:15" x14ac:dyDescent="0.25">
      <c r="B17" t="s">
        <v>3</v>
      </c>
      <c r="C17" s="9"/>
      <c r="D17" s="9"/>
      <c r="E17" s="9"/>
      <c r="F17" s="9">
        <v>4</v>
      </c>
      <c r="G17" s="9">
        <v>7</v>
      </c>
      <c r="H17" s="9">
        <v>9</v>
      </c>
      <c r="I17" s="9">
        <v>0</v>
      </c>
      <c r="J17" s="9">
        <v>5</v>
      </c>
      <c r="K17" s="9">
        <v>0</v>
      </c>
      <c r="L17">
        <v>14</v>
      </c>
      <c r="M17" s="10"/>
      <c r="N17" s="9"/>
      <c r="O17" s="10"/>
    </row>
    <row r="18" spans="2:15" x14ac:dyDescent="0.25">
      <c r="B18" s="13" t="s">
        <v>32</v>
      </c>
      <c r="C18" s="16">
        <f t="shared" ref="C18:L18" si="0">SUM(C12:C17)</f>
        <v>4721031000</v>
      </c>
      <c r="D18" s="16">
        <f t="shared" si="0"/>
        <v>5246426000</v>
      </c>
      <c r="E18" s="16">
        <f t="shared" si="0"/>
        <v>4830469000</v>
      </c>
      <c r="F18" s="16">
        <f t="shared" si="0"/>
        <v>3997723004</v>
      </c>
      <c r="G18" s="16">
        <f t="shared" si="0"/>
        <v>4677124112</v>
      </c>
      <c r="H18" s="16">
        <f t="shared" si="0"/>
        <v>5507037009</v>
      </c>
      <c r="I18" s="16">
        <f t="shared" si="0"/>
        <v>6429035103</v>
      </c>
      <c r="J18" s="16">
        <f t="shared" si="0"/>
        <v>6063701834</v>
      </c>
      <c r="K18" s="16">
        <f t="shared" si="0"/>
        <v>7020235576</v>
      </c>
      <c r="L18" s="16">
        <f t="shared" si="0"/>
        <v>6051231867</v>
      </c>
      <c r="M18" s="10"/>
      <c r="N18" s="9"/>
      <c r="O18" s="10"/>
    </row>
    <row r="21" spans="2:15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2:15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2:15" x14ac:dyDescent="0.25"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2:15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2:15" x14ac:dyDescent="0.25"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2:15" x14ac:dyDescent="0.25"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2:15" x14ac:dyDescent="0.25">
      <c r="B27" s="8"/>
      <c r="C27" s="8"/>
      <c r="D27" s="8"/>
      <c r="E27" s="8"/>
      <c r="F27" s="8"/>
      <c r="G27" s="8"/>
      <c r="H27" s="8"/>
      <c r="I27" s="8"/>
      <c r="J27" s="8"/>
      <c r="K27" s="8"/>
    </row>
  </sheetData>
  <phoneticPr fontId="8" type="noConversion"/>
  <pageMargins left="0.7" right="0.7" top="0.75" bottom="0.75" header="0.3" footer="0.3"/>
  <ignoredErrors>
    <ignoredError sqref="C11:L1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4E784-DB27-4F9E-917F-60257C9F192E}">
  <dimension ref="A1:L37"/>
  <sheetViews>
    <sheetView topLeftCell="C24" workbookViewId="0">
      <selection activeCell="O54" sqref="O54"/>
    </sheetView>
  </sheetViews>
  <sheetFormatPr defaultRowHeight="12.75" x14ac:dyDescent="0.2"/>
  <cols>
    <col min="1" max="1" width="16.7109375" style="2" customWidth="1"/>
    <col min="2" max="2" width="26.28515625" style="2" customWidth="1"/>
    <col min="3" max="12" width="18" style="2" bestFit="1" customWidth="1"/>
    <col min="13" max="13" width="12" style="2" bestFit="1" customWidth="1"/>
    <col min="14" max="16384" width="9.140625" style="2"/>
  </cols>
  <sheetData>
    <row r="1" spans="1:12" s="5" customFormat="1" x14ac:dyDescent="0.2">
      <c r="A1" s="3" t="s">
        <v>25</v>
      </c>
      <c r="B1" s="4" t="s">
        <v>73</v>
      </c>
    </row>
    <row r="2" spans="1:12" s="5" customFormat="1" x14ac:dyDescent="0.2">
      <c r="A2" s="3"/>
      <c r="B2" s="4"/>
    </row>
    <row r="3" spans="1:12" s="5" customFormat="1" x14ac:dyDescent="0.2">
      <c r="A3" s="5" t="s">
        <v>35</v>
      </c>
      <c r="B3" s="5" t="s">
        <v>74</v>
      </c>
    </row>
    <row r="4" spans="1:12" s="5" customFormat="1" x14ac:dyDescent="0.2">
      <c r="A4" s="5" t="s">
        <v>36</v>
      </c>
      <c r="B4" s="5" t="s">
        <v>75</v>
      </c>
    </row>
    <row r="5" spans="1:12" s="5" customFormat="1" x14ac:dyDescent="0.2">
      <c r="A5" s="5" t="s">
        <v>17</v>
      </c>
      <c r="B5" s="5" t="s">
        <v>69</v>
      </c>
    </row>
    <row r="6" spans="1:12" s="5" customFormat="1" x14ac:dyDescent="0.2">
      <c r="A6" s="5" t="s">
        <v>18</v>
      </c>
      <c r="B6" s="5" t="s">
        <v>21</v>
      </c>
    </row>
    <row r="7" spans="1:12" s="5" customFormat="1" x14ac:dyDescent="0.2"/>
    <row r="8" spans="1:12" s="5" customFormat="1" x14ac:dyDescent="0.2">
      <c r="A8" s="5" t="s">
        <v>19</v>
      </c>
      <c r="B8" s="19">
        <v>44728</v>
      </c>
    </row>
    <row r="9" spans="1:12" s="5" customFormat="1" x14ac:dyDescent="0.2">
      <c r="B9" s="6"/>
    </row>
    <row r="10" spans="1:12" s="5" customFormat="1" x14ac:dyDescent="0.2"/>
    <row r="11" spans="1:12" x14ac:dyDescent="0.2">
      <c r="C11" s="18" t="s">
        <v>4</v>
      </c>
      <c r="D11" s="18" t="s">
        <v>5</v>
      </c>
      <c r="E11" s="18" t="s">
        <v>6</v>
      </c>
      <c r="F11" s="18" t="s">
        <v>7</v>
      </c>
      <c r="G11" s="18" t="s">
        <v>8</v>
      </c>
      <c r="H11" s="18" t="s">
        <v>9</v>
      </c>
      <c r="I11" s="18" t="s">
        <v>0</v>
      </c>
      <c r="J11" s="18" t="s">
        <v>11</v>
      </c>
      <c r="K11" s="18" t="s">
        <v>40</v>
      </c>
      <c r="L11" s="18" t="s">
        <v>42</v>
      </c>
    </row>
    <row r="12" spans="1:12" x14ac:dyDescent="0.2">
      <c r="B12" s="7" t="s">
        <v>12</v>
      </c>
    </row>
    <row r="13" spans="1:12" x14ac:dyDescent="0.2">
      <c r="B13" s="2" t="s">
        <v>20</v>
      </c>
      <c r="C13" s="2">
        <v>1120</v>
      </c>
      <c r="D13" s="2">
        <v>1307</v>
      </c>
      <c r="E13" s="2">
        <v>2294</v>
      </c>
      <c r="F13" s="2">
        <v>1035</v>
      </c>
      <c r="G13" s="2">
        <v>1210</v>
      </c>
      <c r="H13" s="2">
        <v>929</v>
      </c>
      <c r="I13" s="2">
        <v>1423</v>
      </c>
      <c r="J13" s="2">
        <v>1993</v>
      </c>
      <c r="K13" s="2">
        <v>1322</v>
      </c>
      <c r="L13" s="2">
        <v>2014</v>
      </c>
    </row>
    <row r="14" spans="1:12" x14ac:dyDescent="0.2">
      <c r="B14" s="2" t="s">
        <v>1</v>
      </c>
      <c r="C14" s="2">
        <v>208695000</v>
      </c>
      <c r="D14" s="2">
        <v>187737000</v>
      </c>
      <c r="E14" s="2">
        <v>235121000</v>
      </c>
      <c r="F14" s="2">
        <v>173231000</v>
      </c>
      <c r="G14" s="2">
        <v>175432892</v>
      </c>
      <c r="H14" s="2">
        <v>209990000</v>
      </c>
      <c r="I14" s="2">
        <v>240386425</v>
      </c>
      <c r="J14" s="2">
        <v>251352513</v>
      </c>
      <c r="K14" s="2">
        <v>257564320</v>
      </c>
      <c r="L14" s="2">
        <v>275913656</v>
      </c>
    </row>
    <row r="15" spans="1:12" x14ac:dyDescent="0.2">
      <c r="B15" s="2" t="s">
        <v>26</v>
      </c>
      <c r="C15" s="17">
        <f t="shared" ref="C15:K15" si="0">C14/C13</f>
        <v>186334.82142857142</v>
      </c>
      <c r="D15" s="17">
        <f t="shared" si="0"/>
        <v>143639.63274674828</v>
      </c>
      <c r="E15" s="17">
        <f t="shared" si="0"/>
        <v>102493.89712292938</v>
      </c>
      <c r="F15" s="17">
        <f t="shared" si="0"/>
        <v>167372.94685990337</v>
      </c>
      <c r="G15" s="17">
        <f t="shared" si="0"/>
        <v>144985.8611570248</v>
      </c>
      <c r="H15" s="17">
        <f t="shared" si="0"/>
        <v>226038.75134553283</v>
      </c>
      <c r="I15" s="17">
        <f t="shared" si="0"/>
        <v>168929.32185523541</v>
      </c>
      <c r="J15" s="17">
        <f t="shared" si="0"/>
        <v>126117.66833918715</v>
      </c>
      <c r="K15" s="17">
        <f t="shared" si="0"/>
        <v>194829.28895612707</v>
      </c>
      <c r="L15" s="17">
        <f t="shared" ref="L15" si="1">L14/L13</f>
        <v>136997.84309831183</v>
      </c>
    </row>
    <row r="17" spans="2:12" x14ac:dyDescent="0.2">
      <c r="B17" s="7" t="s">
        <v>2</v>
      </c>
    </row>
    <row r="18" spans="2:12" x14ac:dyDescent="0.2">
      <c r="B18" s="2" t="s">
        <v>20</v>
      </c>
      <c r="C18" s="2">
        <v>7447</v>
      </c>
      <c r="D18" s="2">
        <v>8347</v>
      </c>
      <c r="E18" s="2">
        <v>10890</v>
      </c>
      <c r="F18" s="2">
        <v>4958</v>
      </c>
      <c r="G18" s="2">
        <v>5802</v>
      </c>
      <c r="H18" s="2">
        <v>5526</v>
      </c>
      <c r="I18" s="2">
        <v>7060</v>
      </c>
      <c r="J18" s="2">
        <v>8281</v>
      </c>
      <c r="K18" s="2">
        <v>6213</v>
      </c>
      <c r="L18" s="2">
        <v>6860</v>
      </c>
    </row>
    <row r="19" spans="2:12" x14ac:dyDescent="0.2">
      <c r="B19" s="2" t="s">
        <v>1</v>
      </c>
      <c r="C19" s="2">
        <v>2891647000</v>
      </c>
      <c r="D19" s="2">
        <v>3511960000</v>
      </c>
      <c r="E19" s="2">
        <v>3045436000</v>
      </c>
      <c r="F19" s="2">
        <v>2511736000</v>
      </c>
      <c r="G19" s="2">
        <v>2898044032</v>
      </c>
      <c r="H19" s="2">
        <v>3756178000</v>
      </c>
      <c r="I19" s="2">
        <v>4288833444</v>
      </c>
      <c r="J19" s="2">
        <v>4070159484</v>
      </c>
      <c r="K19" s="2">
        <v>5088140518</v>
      </c>
      <c r="L19" s="2">
        <v>4005904620</v>
      </c>
    </row>
    <row r="20" spans="2:12" x14ac:dyDescent="0.2">
      <c r="B20" s="2" t="s">
        <v>26</v>
      </c>
      <c r="C20" s="17">
        <f t="shared" ref="C20" si="2">C19/C18</f>
        <v>388296.89807976369</v>
      </c>
      <c r="D20" s="17">
        <f t="shared" ref="D20" si="3">D19/D18</f>
        <v>420745.17790823051</v>
      </c>
      <c r="E20" s="17">
        <f t="shared" ref="E20" si="4">E19/E18</f>
        <v>279654.36179981637</v>
      </c>
      <c r="F20" s="17">
        <f t="shared" ref="F20" si="5">F19/F18</f>
        <v>506602.66236385639</v>
      </c>
      <c r="G20" s="17">
        <f t="shared" ref="G20" si="6">G19/G18</f>
        <v>499490.52602550847</v>
      </c>
      <c r="H20" s="17">
        <f t="shared" ref="H20" si="7">H19/H18</f>
        <v>679728.19399203768</v>
      </c>
      <c r="I20" s="17">
        <f t="shared" ref="I20" si="8">I19/I18</f>
        <v>607483.49065155804</v>
      </c>
      <c r="J20" s="17">
        <f t="shared" ref="J20" si="9">J19/J18</f>
        <v>491505.79446926701</v>
      </c>
      <c r="K20" s="17">
        <f t="shared" ref="K20:L20" si="10">K19/K18</f>
        <v>818950.67085144052</v>
      </c>
      <c r="L20" s="17">
        <f t="shared" si="10"/>
        <v>583951.11078717199</v>
      </c>
    </row>
    <row r="22" spans="2:12" x14ac:dyDescent="0.2">
      <c r="B22" s="7" t="s">
        <v>13</v>
      </c>
    </row>
    <row r="23" spans="2:12" x14ac:dyDescent="0.2">
      <c r="B23" s="2" t="s">
        <v>20</v>
      </c>
      <c r="C23" s="2">
        <v>7428</v>
      </c>
      <c r="D23" s="2">
        <v>7627</v>
      </c>
      <c r="E23" s="2">
        <v>10475</v>
      </c>
      <c r="F23" s="2">
        <v>5342</v>
      </c>
      <c r="G23" s="2">
        <v>7097</v>
      </c>
      <c r="H23" s="2">
        <v>6137</v>
      </c>
      <c r="I23" s="2">
        <v>6889</v>
      </c>
      <c r="J23" s="2">
        <v>10858</v>
      </c>
      <c r="K23" s="2">
        <v>9703</v>
      </c>
      <c r="L23" s="2">
        <v>9752</v>
      </c>
    </row>
    <row r="24" spans="2:12" x14ac:dyDescent="0.2">
      <c r="B24" s="2" t="s">
        <v>1</v>
      </c>
      <c r="C24" s="2">
        <v>295225000</v>
      </c>
      <c r="D24" s="2">
        <v>287664000</v>
      </c>
      <c r="E24" s="2">
        <v>293000000</v>
      </c>
      <c r="F24" s="2">
        <v>208822000</v>
      </c>
      <c r="G24" s="2">
        <v>257518682</v>
      </c>
      <c r="H24" s="2">
        <v>226617000</v>
      </c>
      <c r="I24" s="2">
        <v>267083874</v>
      </c>
      <c r="J24" s="2">
        <v>272656359</v>
      </c>
      <c r="K24" s="2">
        <v>292789325</v>
      </c>
      <c r="L24" s="2">
        <v>300856587</v>
      </c>
    </row>
    <row r="25" spans="2:12" x14ac:dyDescent="0.2">
      <c r="B25" s="2" t="s">
        <v>26</v>
      </c>
      <c r="C25" s="17">
        <f t="shared" ref="C25" si="11">C24/C23</f>
        <v>39744.88422186322</v>
      </c>
      <c r="D25" s="17">
        <f t="shared" ref="D25" si="12">D24/D23</f>
        <v>37716.533368296841</v>
      </c>
      <c r="E25" s="17">
        <f t="shared" ref="E25" si="13">E24/E23</f>
        <v>27971.360381861574</v>
      </c>
      <c r="F25" s="17">
        <f t="shared" ref="F25" si="14">F24/F23</f>
        <v>39090.602770497942</v>
      </c>
      <c r="G25" s="17">
        <f t="shared" ref="G25" si="15">G24/G23</f>
        <v>36285.568831900804</v>
      </c>
      <c r="H25" s="17">
        <f t="shared" ref="H25" si="16">H24/H23</f>
        <v>36926.348378686656</v>
      </c>
      <c r="I25" s="17">
        <f t="shared" ref="I25" si="17">I24/I23</f>
        <v>38769.614457831325</v>
      </c>
      <c r="J25" s="17">
        <f t="shared" ref="J25" si="18">J24/J23</f>
        <v>25111.103241849327</v>
      </c>
      <c r="K25" s="17">
        <f t="shared" ref="K25:L25" si="19">K24/K23</f>
        <v>30175.133979181697</v>
      </c>
      <c r="L25" s="17">
        <f t="shared" si="19"/>
        <v>30850.757485643971</v>
      </c>
    </row>
    <row r="27" spans="2:12" x14ac:dyDescent="0.2">
      <c r="B27" s="7" t="s">
        <v>14</v>
      </c>
    </row>
    <row r="28" spans="2:12" x14ac:dyDescent="0.2">
      <c r="B28" s="2" t="s">
        <v>20</v>
      </c>
      <c r="C28" s="2">
        <v>224</v>
      </c>
      <c r="D28" s="2">
        <v>199</v>
      </c>
      <c r="E28" s="2">
        <v>311</v>
      </c>
      <c r="F28" s="2">
        <v>304</v>
      </c>
      <c r="G28" s="2">
        <v>136</v>
      </c>
      <c r="H28" s="2">
        <v>306</v>
      </c>
      <c r="I28" s="2">
        <v>764</v>
      </c>
      <c r="J28" s="2">
        <v>149</v>
      </c>
      <c r="K28" s="2">
        <v>181</v>
      </c>
      <c r="L28" s="2">
        <v>131</v>
      </c>
    </row>
    <row r="29" spans="2:12" x14ac:dyDescent="0.2">
      <c r="B29" s="2" t="s">
        <v>1</v>
      </c>
      <c r="C29" s="2">
        <v>19100000</v>
      </c>
      <c r="D29" s="2">
        <v>11353000</v>
      </c>
      <c r="E29" s="2">
        <v>14862000</v>
      </c>
      <c r="F29" s="2">
        <v>68133000</v>
      </c>
      <c r="G29" s="2">
        <v>5890719</v>
      </c>
      <c r="H29" s="2">
        <v>57619000</v>
      </c>
      <c r="I29" s="2">
        <v>165445988</v>
      </c>
      <c r="J29" s="2">
        <v>11363001</v>
      </c>
      <c r="K29" s="2">
        <v>9792980</v>
      </c>
      <c r="L29" s="2">
        <v>9368424</v>
      </c>
    </row>
    <row r="30" spans="2:12" x14ac:dyDescent="0.2">
      <c r="B30" s="2" t="s">
        <v>26</v>
      </c>
      <c r="C30" s="17">
        <f t="shared" ref="C30" si="20">C29/C28</f>
        <v>85267.857142857145</v>
      </c>
      <c r="D30" s="17">
        <f t="shared" ref="D30" si="21">D29/D28</f>
        <v>57050.251256281408</v>
      </c>
      <c r="E30" s="17">
        <f t="shared" ref="E30" si="22">E29/E28</f>
        <v>47787.781350482313</v>
      </c>
      <c r="F30" s="17">
        <f t="shared" ref="F30" si="23">F29/F28</f>
        <v>224121.71052631579</v>
      </c>
      <c r="G30" s="17">
        <f t="shared" ref="G30" si="24">G29/G28</f>
        <v>43314.11029411765</v>
      </c>
      <c r="H30" s="17">
        <f t="shared" ref="H30" si="25">H29/H28</f>
        <v>188297.38562091504</v>
      </c>
      <c r="I30" s="17">
        <f t="shared" ref="I30" si="26">I29/I28</f>
        <v>216552.34031413612</v>
      </c>
      <c r="J30" s="17">
        <f t="shared" ref="J30" si="27">J29/J28</f>
        <v>76261.751677852342</v>
      </c>
      <c r="K30" s="17">
        <f t="shared" ref="K30:L30" si="28">K29/K28</f>
        <v>54104.861878453041</v>
      </c>
      <c r="L30" s="17">
        <f t="shared" si="28"/>
        <v>71514.687022900762</v>
      </c>
    </row>
    <row r="32" spans="2:12" x14ac:dyDescent="0.2">
      <c r="B32" s="7" t="s">
        <v>15</v>
      </c>
    </row>
    <row r="33" spans="2:12" x14ac:dyDescent="0.2">
      <c r="B33" s="2" t="s">
        <v>20</v>
      </c>
      <c r="C33" s="2">
        <v>9950</v>
      </c>
      <c r="D33" s="2">
        <v>11327</v>
      </c>
      <c r="E33" s="2">
        <v>18928</v>
      </c>
      <c r="F33" s="2">
        <v>7676</v>
      </c>
      <c r="G33" s="2">
        <v>10640</v>
      </c>
      <c r="H33" s="2">
        <v>8057</v>
      </c>
      <c r="I33" s="2">
        <v>11369</v>
      </c>
      <c r="J33" s="2">
        <v>15451</v>
      </c>
      <c r="K33" s="2">
        <v>10297</v>
      </c>
      <c r="L33" s="2">
        <v>12600</v>
      </c>
    </row>
    <row r="34" spans="2:12" x14ac:dyDescent="0.2">
      <c r="B34" s="2" t="s">
        <v>1</v>
      </c>
      <c r="C34" s="2">
        <v>1306364000</v>
      </c>
      <c r="D34" s="2">
        <v>1247712000</v>
      </c>
      <c r="E34" s="2">
        <v>1242050000</v>
      </c>
      <c r="F34" s="2">
        <v>1035801000</v>
      </c>
      <c r="G34" s="2">
        <v>1340237780</v>
      </c>
      <c r="H34" s="2">
        <v>1256633000</v>
      </c>
      <c r="I34" s="2">
        <v>1467285372</v>
      </c>
      <c r="J34" s="2">
        <v>1458170472</v>
      </c>
      <c r="K34" s="2">
        <v>1371948433</v>
      </c>
      <c r="L34" s="2">
        <v>1459188566</v>
      </c>
    </row>
    <row r="35" spans="2:12" x14ac:dyDescent="0.2">
      <c r="B35" s="2" t="s">
        <v>26</v>
      </c>
      <c r="C35" s="17">
        <f t="shared" ref="C35" si="29">C34/C33</f>
        <v>131292.86432160804</v>
      </c>
      <c r="D35" s="17">
        <f t="shared" ref="D35" si="30">D34/D33</f>
        <v>110153.7918248433</v>
      </c>
      <c r="E35" s="17">
        <f t="shared" ref="E35" si="31">E34/E33</f>
        <v>65619.7168216399</v>
      </c>
      <c r="F35" s="17">
        <f t="shared" ref="F35" si="32">F34/F33</f>
        <v>134940.20323084941</v>
      </c>
      <c r="G35" s="17">
        <f t="shared" ref="G35" si="33">G34/G33</f>
        <v>125962.19736842105</v>
      </c>
      <c r="H35" s="17">
        <f t="shared" ref="H35" si="34">H34/H33</f>
        <v>155967.85403996526</v>
      </c>
      <c r="I35" s="17">
        <f t="shared" ref="I35" si="35">I34/I33</f>
        <v>129060.19632333539</v>
      </c>
      <c r="J35" s="17">
        <f t="shared" ref="J35" si="36">J34/J33</f>
        <v>94373.85748495243</v>
      </c>
      <c r="K35" s="17">
        <f t="shared" ref="K35:L35" si="37">K34/K33</f>
        <v>133237.68408274255</v>
      </c>
      <c r="L35" s="17">
        <f t="shared" si="37"/>
        <v>115808.61634920635</v>
      </c>
    </row>
    <row r="37" spans="2:12" x14ac:dyDescent="0.2">
      <c r="B37" s="7"/>
    </row>
  </sheetData>
  <phoneticPr fontId="8" type="noConversion"/>
  <pageMargins left="0.7" right="0.7" top="0.75" bottom="0.75" header="0.3" footer="0.3"/>
  <ignoredErrors>
    <ignoredError sqref="C11:K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5A493-1939-4C94-8494-DA277DF7AF5A}">
  <dimension ref="A1:V64"/>
  <sheetViews>
    <sheetView workbookViewId="0">
      <selection activeCell="R10" sqref="R10"/>
    </sheetView>
  </sheetViews>
  <sheetFormatPr defaultRowHeight="15" x14ac:dyDescent="0.25"/>
  <cols>
    <col min="1" max="1" width="13.140625" customWidth="1"/>
    <col min="2" max="2" width="45.140625" customWidth="1"/>
    <col min="3" max="5" width="9.140625" customWidth="1"/>
    <col min="6" max="6" width="9.85546875" bestFit="1" customWidth="1"/>
    <col min="7" max="7" width="11.42578125" bestFit="1" customWidth="1"/>
    <col min="8" max="8" width="11.42578125" customWidth="1"/>
    <col min="9" max="9" width="21.7109375" customWidth="1"/>
    <col min="10" max="10" width="23.140625" customWidth="1"/>
    <col min="11" max="11" width="33.85546875" customWidth="1"/>
    <col min="12" max="15" width="19.42578125" bestFit="1" customWidth="1"/>
    <col min="16" max="16" width="21" bestFit="1" customWidth="1"/>
    <col min="17" max="18" width="21" customWidth="1"/>
    <col min="19" max="19" width="22.140625" customWidth="1"/>
    <col min="20" max="20" width="56.85546875" bestFit="1" customWidth="1"/>
    <col min="21" max="21" width="4.42578125" customWidth="1"/>
    <col min="22" max="24" width="10" customWidth="1"/>
    <col min="25" max="25" width="3.7109375" customWidth="1"/>
    <col min="26" max="26" width="10" customWidth="1"/>
    <col min="27" max="27" width="53" bestFit="1" customWidth="1"/>
    <col min="28" max="28" width="58.28515625" bestFit="1" customWidth="1"/>
    <col min="29" max="31" width="18.85546875" bestFit="1" customWidth="1"/>
    <col min="32" max="32" width="24.28515625" bestFit="1" customWidth="1"/>
    <col min="33" max="35" width="11.7109375" bestFit="1" customWidth="1"/>
    <col min="36" max="36" width="17" bestFit="1" customWidth="1"/>
    <col min="37" max="39" width="15.85546875" bestFit="1" customWidth="1"/>
    <col min="40" max="40" width="21.140625" bestFit="1" customWidth="1"/>
    <col min="41" max="43" width="26.5703125" bestFit="1" customWidth="1"/>
    <col min="44" max="44" width="32" bestFit="1" customWidth="1"/>
    <col min="45" max="47" width="35.42578125" bestFit="1" customWidth="1"/>
    <col min="48" max="48" width="40.85546875" bestFit="1" customWidth="1"/>
    <col min="49" max="51" width="28.42578125" bestFit="1" customWidth="1"/>
    <col min="52" max="52" width="33.85546875" bestFit="1" customWidth="1"/>
    <col min="53" max="55" width="42.5703125" bestFit="1" customWidth="1"/>
    <col min="56" max="56" width="48" bestFit="1" customWidth="1"/>
    <col min="57" max="59" width="11.5703125" bestFit="1" customWidth="1"/>
    <col min="60" max="60" width="16.85546875" bestFit="1" customWidth="1"/>
    <col min="61" max="63" width="24.5703125" bestFit="1" customWidth="1"/>
    <col min="64" max="64" width="30" bestFit="1" customWidth="1"/>
    <col min="65" max="67" width="28.28515625" bestFit="1" customWidth="1"/>
    <col min="68" max="68" width="33.5703125" bestFit="1" customWidth="1"/>
    <col min="69" max="71" width="46" bestFit="1" customWidth="1"/>
    <col min="72" max="72" width="51.42578125" bestFit="1" customWidth="1"/>
    <col min="73" max="75" width="28.85546875" bestFit="1" customWidth="1"/>
    <col min="76" max="76" width="34.28515625" bestFit="1" customWidth="1"/>
    <col min="77" max="79" width="13.140625" bestFit="1" customWidth="1"/>
    <col min="80" max="80" width="18.5703125" bestFit="1" customWidth="1"/>
    <col min="81" max="83" width="22" bestFit="1" customWidth="1"/>
    <col min="84" max="84" width="27.42578125" bestFit="1" customWidth="1"/>
    <col min="85" max="87" width="41.5703125" bestFit="1" customWidth="1"/>
    <col min="88" max="88" width="47" bestFit="1" customWidth="1"/>
    <col min="89" max="91" width="17.7109375" bestFit="1" customWidth="1"/>
    <col min="92" max="92" width="23.140625" bestFit="1" customWidth="1"/>
    <col min="93" max="95" width="21.5703125" bestFit="1" customWidth="1"/>
    <col min="96" max="96" width="27" bestFit="1" customWidth="1"/>
    <col min="97" max="99" width="11.5703125" bestFit="1" customWidth="1"/>
    <col min="100" max="100" width="16.85546875" bestFit="1" customWidth="1"/>
    <col min="101" max="103" width="25.5703125" bestFit="1" customWidth="1"/>
    <col min="104" max="104" width="31" bestFit="1" customWidth="1"/>
    <col min="105" max="107" width="17.140625" bestFit="1" customWidth="1"/>
    <col min="108" max="108" width="22.5703125" bestFit="1" customWidth="1"/>
    <col min="109" max="111" width="20.85546875" bestFit="1" customWidth="1"/>
    <col min="112" max="112" width="26.28515625" bestFit="1" customWidth="1"/>
    <col min="113" max="115" width="48.42578125" bestFit="1" customWidth="1"/>
    <col min="116" max="116" width="53.7109375" bestFit="1" customWidth="1"/>
    <col min="117" max="119" width="23.5703125" bestFit="1" customWidth="1"/>
    <col min="120" max="120" width="28.85546875" bestFit="1" customWidth="1"/>
    <col min="121" max="123" width="34.7109375" bestFit="1" customWidth="1"/>
    <col min="124" max="124" width="40.140625" bestFit="1" customWidth="1"/>
    <col min="125" max="127" width="11.7109375" bestFit="1" customWidth="1"/>
    <col min="128" max="128" width="17" bestFit="1" customWidth="1"/>
    <col min="129" max="131" width="15.5703125" bestFit="1" customWidth="1"/>
    <col min="132" max="132" width="20.85546875" bestFit="1" customWidth="1"/>
    <col min="133" max="135" width="11.5703125" bestFit="1" customWidth="1"/>
    <col min="136" max="136" width="16.85546875" bestFit="1" customWidth="1"/>
    <col min="137" max="137" width="11.85546875" bestFit="1" customWidth="1"/>
  </cols>
  <sheetData>
    <row r="1" spans="1:20" s="5" customFormat="1" ht="12.75" x14ac:dyDescent="0.2">
      <c r="A1" s="3" t="s">
        <v>33</v>
      </c>
      <c r="B1" s="4" t="s">
        <v>52</v>
      </c>
    </row>
    <row r="2" spans="1:20" s="5" customFormat="1" ht="12.75" x14ac:dyDescent="0.2">
      <c r="A2" s="3"/>
      <c r="B2" s="4"/>
    </row>
    <row r="3" spans="1:20" s="5" customFormat="1" ht="12.75" x14ac:dyDescent="0.2">
      <c r="A3" s="5" t="s">
        <v>16</v>
      </c>
      <c r="B3" s="5" t="s">
        <v>41</v>
      </c>
    </row>
    <row r="4" spans="1:20" s="5" customFormat="1" ht="12.75" x14ac:dyDescent="0.2">
      <c r="A4" s="5" t="s">
        <v>18</v>
      </c>
      <c r="B4" s="5" t="s">
        <v>21</v>
      </c>
    </row>
    <row r="5" spans="1:20" s="5" customFormat="1" ht="12.75" x14ac:dyDescent="0.2"/>
    <row r="6" spans="1:20" s="5" customFormat="1" ht="12.75" customHeight="1" x14ac:dyDescent="0.2">
      <c r="A6" s="5" t="s">
        <v>19</v>
      </c>
      <c r="B6" s="19">
        <v>44728</v>
      </c>
      <c r="J6" s="28" t="s">
        <v>50</v>
      </c>
      <c r="K6" s="19"/>
      <c r="T6" s="30" t="s">
        <v>53</v>
      </c>
    </row>
    <row r="7" spans="1:20" s="5" customFormat="1" x14ac:dyDescent="0.25">
      <c r="B7" s="6"/>
      <c r="C7" s="32" t="s">
        <v>22</v>
      </c>
      <c r="D7" s="33"/>
      <c r="E7" s="33"/>
      <c r="F7" s="33"/>
      <c r="G7" s="33"/>
      <c r="H7" s="24"/>
      <c r="J7" s="29"/>
      <c r="K7" s="6"/>
      <c r="L7" s="32" t="s">
        <v>1</v>
      </c>
      <c r="M7" s="33"/>
      <c r="N7" s="33"/>
      <c r="O7" s="33"/>
      <c r="P7" s="33"/>
      <c r="Q7" s="24"/>
      <c r="R7" s="24"/>
      <c r="S7" s="26"/>
      <c r="T7" s="31"/>
    </row>
    <row r="8" spans="1:20" s="8" customFormat="1" ht="15" customHeight="1" x14ac:dyDescent="0.25">
      <c r="B8" s="12" t="s">
        <v>34</v>
      </c>
      <c r="C8" s="21" t="s">
        <v>9</v>
      </c>
      <c r="D8" s="21" t="s">
        <v>0</v>
      </c>
      <c r="E8" s="21" t="s">
        <v>11</v>
      </c>
      <c r="F8" s="21">
        <v>2020</v>
      </c>
      <c r="G8" s="21">
        <v>2021</v>
      </c>
      <c r="H8" s="21" t="s">
        <v>54</v>
      </c>
      <c r="I8" s="21" t="s">
        <v>51</v>
      </c>
      <c r="J8" s="25"/>
      <c r="K8" s="21"/>
      <c r="L8" s="12" t="s">
        <v>34</v>
      </c>
      <c r="M8" s="21" t="s">
        <v>9</v>
      </c>
      <c r="N8" s="21" t="s">
        <v>0</v>
      </c>
      <c r="O8" s="21" t="s">
        <v>11</v>
      </c>
      <c r="P8" s="21">
        <v>2020</v>
      </c>
      <c r="Q8" s="21">
        <v>2021</v>
      </c>
      <c r="R8" s="21" t="s">
        <v>55</v>
      </c>
      <c r="S8" s="21" t="s">
        <v>51</v>
      </c>
      <c r="T8" s="27"/>
    </row>
    <row r="9" spans="1:20" s="8" customFormat="1" ht="12.75" x14ac:dyDescent="0.2">
      <c r="B9" s="8" t="s">
        <v>27</v>
      </c>
      <c r="C9" s="2">
        <v>936</v>
      </c>
      <c r="D9" s="2">
        <v>969</v>
      </c>
      <c r="E9" s="2">
        <v>1002</v>
      </c>
      <c r="F9" s="2">
        <v>864</v>
      </c>
      <c r="G9" s="2">
        <v>907</v>
      </c>
      <c r="H9" s="1">
        <f>G9/$G$14</f>
        <v>3.2992615765159508E-2</v>
      </c>
      <c r="I9" s="2">
        <f>SUM(C9:G9)</f>
        <v>4678</v>
      </c>
      <c r="J9" s="1">
        <f>I9/$I$14</f>
        <v>3.5412298165797385E-2</v>
      </c>
      <c r="K9" s="1"/>
      <c r="L9" s="8" t="s">
        <v>27</v>
      </c>
      <c r="M9" s="2">
        <v>382316531.28171498</v>
      </c>
      <c r="N9" s="2">
        <v>329542871</v>
      </c>
      <c r="O9" s="2">
        <v>290704899</v>
      </c>
      <c r="P9" s="2">
        <v>397697950</v>
      </c>
      <c r="Q9" s="2">
        <v>538719796</v>
      </c>
      <c r="R9" s="1">
        <f>Q9/$Q$14</f>
        <v>9.63641372592101E-2</v>
      </c>
      <c r="S9" s="2">
        <f>SUM(M9:Q9)</f>
        <v>1938982047.2817149</v>
      </c>
      <c r="T9" s="1">
        <f>S9/$S$14</f>
        <v>6.6282163044805914E-2</v>
      </c>
    </row>
    <row r="10" spans="1:20" s="8" customFormat="1" ht="38.25" x14ac:dyDescent="0.2">
      <c r="B10" s="22" t="s">
        <v>31</v>
      </c>
      <c r="C10" s="2">
        <v>4292</v>
      </c>
      <c r="D10" s="2">
        <v>8640</v>
      </c>
      <c r="E10" s="2">
        <v>16757</v>
      </c>
      <c r="F10" s="2">
        <v>8574</v>
      </c>
      <c r="G10" s="2">
        <v>12140</v>
      </c>
      <c r="H10" s="1">
        <f t="shared" ref="H10:H14" si="0">G10/$G$14</f>
        <v>0.44159906878614819</v>
      </c>
      <c r="I10" s="2">
        <f t="shared" ref="I10:I13" si="1">SUM(C10:G10)</f>
        <v>50403</v>
      </c>
      <c r="J10" s="1">
        <f t="shared" ref="J10:J14" si="2">I10/$I$14</f>
        <v>0.38154896632122393</v>
      </c>
      <c r="K10" s="1"/>
      <c r="L10" s="22" t="s">
        <v>31</v>
      </c>
      <c r="M10" s="2">
        <v>202069060.97280067</v>
      </c>
      <c r="N10" s="2">
        <v>506756438</v>
      </c>
      <c r="O10" s="2">
        <v>547864683</v>
      </c>
      <c r="P10" s="2">
        <v>240043461</v>
      </c>
      <c r="Q10" s="2">
        <v>433433701</v>
      </c>
      <c r="R10" s="1">
        <f t="shared" ref="R10:R14" si="3">Q10/$Q$14</f>
        <v>7.7530963157573352E-2</v>
      </c>
      <c r="S10" s="2">
        <f t="shared" ref="S10:S13" si="4">SUM(M10:Q10)</f>
        <v>1930167343.9728007</v>
      </c>
      <c r="T10" s="1">
        <f t="shared" ref="T10:T14" si="5">S10/$S$14</f>
        <v>6.5980841223527514E-2</v>
      </c>
    </row>
    <row r="11" spans="1:20" s="8" customFormat="1" ht="12.75" x14ac:dyDescent="0.2">
      <c r="B11" s="8" t="s">
        <v>28</v>
      </c>
      <c r="C11" s="2">
        <v>2258</v>
      </c>
      <c r="D11" s="2">
        <v>4780</v>
      </c>
      <c r="E11" s="2">
        <v>2059</v>
      </c>
      <c r="F11" s="2">
        <v>2257</v>
      </c>
      <c r="G11" s="2">
        <v>2309</v>
      </c>
      <c r="H11" s="1">
        <f t="shared" si="0"/>
        <v>8.399112436797497E-2</v>
      </c>
      <c r="I11" s="2">
        <f t="shared" si="1"/>
        <v>13663</v>
      </c>
      <c r="J11" s="1">
        <f t="shared" si="2"/>
        <v>0.10342843733204139</v>
      </c>
      <c r="K11" s="1"/>
      <c r="L11" s="8" t="s">
        <v>28</v>
      </c>
      <c r="M11" s="2">
        <v>458762507.61118776</v>
      </c>
      <c r="N11" s="2">
        <v>425313557</v>
      </c>
      <c r="O11" s="2">
        <v>375235912</v>
      </c>
      <c r="P11" s="2">
        <v>943716371</v>
      </c>
      <c r="Q11" s="2">
        <v>502414108</v>
      </c>
      <c r="R11" s="1">
        <f t="shared" si="3"/>
        <v>8.9869914608216125E-2</v>
      </c>
      <c r="S11" s="2">
        <f t="shared" si="4"/>
        <v>2705442455.6111879</v>
      </c>
      <c r="T11" s="1">
        <f t="shared" si="5"/>
        <v>9.2482845935863922E-2</v>
      </c>
    </row>
    <row r="12" spans="1:20" s="8" customFormat="1" ht="12.75" x14ac:dyDescent="0.2">
      <c r="B12" s="8" t="s">
        <v>29</v>
      </c>
      <c r="C12" s="2">
        <v>4564</v>
      </c>
      <c r="D12" s="2">
        <v>3802</v>
      </c>
      <c r="E12" s="2">
        <v>3655</v>
      </c>
      <c r="F12" s="2">
        <v>3717</v>
      </c>
      <c r="G12" s="2">
        <v>4114</v>
      </c>
      <c r="H12" s="1">
        <f t="shared" si="0"/>
        <v>0.14964897602851843</v>
      </c>
      <c r="I12" s="2">
        <f t="shared" si="1"/>
        <v>19852</v>
      </c>
      <c r="J12" s="1">
        <f t="shared" si="2"/>
        <v>0.15027895322518375</v>
      </c>
      <c r="K12" s="1"/>
      <c r="L12" s="8" t="s">
        <v>29</v>
      </c>
      <c r="M12" s="2">
        <v>823457533.48759127</v>
      </c>
      <c r="N12" s="2">
        <v>890884684</v>
      </c>
      <c r="O12" s="2">
        <v>1099562637</v>
      </c>
      <c r="P12" s="2">
        <v>1382549023</v>
      </c>
      <c r="Q12" s="2">
        <v>1022744241</v>
      </c>
      <c r="R12" s="1">
        <f t="shared" si="3"/>
        <v>0.18294457926471047</v>
      </c>
      <c r="S12" s="2">
        <f t="shared" si="4"/>
        <v>5219198118.4875908</v>
      </c>
      <c r="T12" s="1">
        <f t="shared" si="5"/>
        <v>0.17841307047567373</v>
      </c>
    </row>
    <row r="13" spans="1:20" s="8" customFormat="1" ht="12.75" x14ac:dyDescent="0.2">
      <c r="B13" s="8" t="s">
        <v>30</v>
      </c>
      <c r="C13" s="2">
        <v>8643</v>
      </c>
      <c r="D13" s="2">
        <v>9603</v>
      </c>
      <c r="E13" s="2">
        <v>8726</v>
      </c>
      <c r="F13" s="2">
        <v>8512</v>
      </c>
      <c r="G13" s="2">
        <v>8021</v>
      </c>
      <c r="H13" s="1">
        <f t="shared" si="0"/>
        <v>0.29176821505219891</v>
      </c>
      <c r="I13" s="2">
        <f t="shared" si="1"/>
        <v>43505</v>
      </c>
      <c r="J13" s="1">
        <f t="shared" si="2"/>
        <v>0.32933134495575356</v>
      </c>
      <c r="K13" s="1"/>
      <c r="L13" s="8" t="s">
        <v>30</v>
      </c>
      <c r="M13" s="2">
        <v>3462728269.1418581</v>
      </c>
      <c r="N13" s="2">
        <v>3860023617</v>
      </c>
      <c r="O13" s="2">
        <v>3361131779</v>
      </c>
      <c r="P13" s="2">
        <v>3682630406</v>
      </c>
      <c r="Q13" s="2">
        <v>3093147544</v>
      </c>
      <c r="R13" s="1">
        <f t="shared" si="3"/>
        <v>0.55329040571028998</v>
      </c>
      <c r="S13" s="2">
        <f t="shared" si="4"/>
        <v>17459661615.141857</v>
      </c>
      <c r="T13" s="1">
        <f t="shared" si="5"/>
        <v>0.59684107932012886</v>
      </c>
    </row>
    <row r="14" spans="1:20" s="11" customFormat="1" ht="12.75" x14ac:dyDescent="0.2">
      <c r="C14" s="7">
        <f>SUM(C9:C13)</f>
        <v>20693</v>
      </c>
      <c r="D14" s="7">
        <f t="shared" ref="D14:E14" si="6">SUM(D9:D13)</f>
        <v>27794</v>
      </c>
      <c r="E14" s="7">
        <f t="shared" si="6"/>
        <v>32199</v>
      </c>
      <c r="F14" s="7">
        <f>SUM(F9:F13)</f>
        <v>23924</v>
      </c>
      <c r="G14" s="7">
        <f>SUM(G9:G13)</f>
        <v>27491</v>
      </c>
      <c r="H14" s="1">
        <f t="shared" si="0"/>
        <v>1</v>
      </c>
      <c r="I14" s="7">
        <f>SUM(I9:I13)</f>
        <v>132101</v>
      </c>
      <c r="J14" s="1">
        <f t="shared" si="2"/>
        <v>1</v>
      </c>
      <c r="K14" s="23"/>
      <c r="M14" s="7">
        <f>SUM(M9:M13)</f>
        <v>5329333902.4951525</v>
      </c>
      <c r="N14" s="7">
        <f t="shared" ref="N14:S14" si="7">SUM(N9:N13)</f>
        <v>6012521167</v>
      </c>
      <c r="O14" s="7">
        <f t="shared" si="7"/>
        <v>5674499910</v>
      </c>
      <c r="P14" s="7">
        <f t="shared" si="7"/>
        <v>6646637211</v>
      </c>
      <c r="Q14" s="7">
        <f t="shared" si="7"/>
        <v>5590459390</v>
      </c>
      <c r="R14" s="1">
        <f t="shared" si="3"/>
        <v>1</v>
      </c>
      <c r="S14" s="7">
        <f t="shared" si="7"/>
        <v>29253451580.495152</v>
      </c>
      <c r="T14" s="1">
        <f t="shared" si="5"/>
        <v>1</v>
      </c>
    </row>
    <row r="15" spans="1:20" s="8" customFormat="1" ht="12.75" x14ac:dyDescent="0.2">
      <c r="J15" s="1"/>
    </row>
    <row r="16" spans="1:20" s="8" customFormat="1" ht="12.75" x14ac:dyDescent="0.2"/>
    <row r="17" spans="2:22" s="8" customFormat="1" ht="12.75" x14ac:dyDescent="0.2"/>
    <row r="18" spans="2:22" s="8" customFormat="1" ht="12.75" x14ac:dyDescent="0.2"/>
    <row r="28" spans="2:22" s="8" customFormat="1" ht="12.75" x14ac:dyDescent="0.2"/>
    <row r="29" spans="2:22" s="8" customFormat="1" ht="12.75" x14ac:dyDescent="0.2"/>
    <row r="30" spans="2:22" s="8" customFormat="1" x14ac:dyDescent="0.25">
      <c r="B30"/>
      <c r="C30"/>
      <c r="D30"/>
      <c r="E30"/>
      <c r="F30"/>
    </row>
    <row r="31" spans="2:22" s="8" customFormat="1" x14ac:dyDescent="0.25">
      <c r="B31"/>
      <c r="C31"/>
      <c r="D31"/>
      <c r="E31"/>
      <c r="F31"/>
    </row>
    <row r="32" spans="2:22" s="8" customFormat="1" x14ac:dyDescent="0.25">
      <c r="B32"/>
      <c r="C32"/>
      <c r="D32"/>
      <c r="E32"/>
      <c r="F32"/>
      <c r="T32" s="1"/>
      <c r="V32" s="1"/>
    </row>
    <row r="33" spans="2:22" s="8" customFormat="1" x14ac:dyDescent="0.25">
      <c r="B33"/>
      <c r="C33"/>
      <c r="D33"/>
      <c r="E33"/>
      <c r="F33"/>
      <c r="T33" s="1"/>
      <c r="V33" s="1"/>
    </row>
    <row r="34" spans="2:22" s="8" customFormat="1" x14ac:dyDescent="0.25">
      <c r="B34"/>
      <c r="C34"/>
      <c r="D34"/>
      <c r="E34"/>
      <c r="F34"/>
      <c r="S34" s="20"/>
      <c r="T34" s="1"/>
      <c r="V34" s="1"/>
    </row>
    <row r="35" spans="2:22" s="8" customFormat="1" ht="12.75" x14ac:dyDescent="0.2">
      <c r="S35" s="20"/>
      <c r="T35" s="1"/>
      <c r="V35" s="1"/>
    </row>
    <row r="36" spans="2:22" s="8" customFormat="1" ht="12.75" x14ac:dyDescent="0.2">
      <c r="S36" s="20"/>
      <c r="T36" s="1"/>
      <c r="V36" s="1"/>
    </row>
    <row r="37" spans="2:22" s="8" customFormat="1" ht="12.75" x14ac:dyDescent="0.2">
      <c r="S37" s="20"/>
      <c r="T37" s="1"/>
      <c r="V37" s="1"/>
    </row>
    <row r="38" spans="2:22" s="8" customFormat="1" ht="12.75" x14ac:dyDescent="0.2">
      <c r="C38" s="1"/>
      <c r="D38" s="1"/>
      <c r="E38" s="1"/>
      <c r="F38" s="1"/>
      <c r="S38" s="20"/>
    </row>
    <row r="39" spans="2:22" s="8" customFormat="1" ht="12.75" x14ac:dyDescent="0.2">
      <c r="S39" s="20"/>
    </row>
    <row r="40" spans="2:22" s="8" customFormat="1" ht="12.75" x14ac:dyDescent="0.2">
      <c r="B40" s="22"/>
      <c r="S40" s="20"/>
    </row>
    <row r="41" spans="2:22" s="8" customFormat="1" ht="12.75" x14ac:dyDescent="0.2">
      <c r="S41" s="20"/>
    </row>
    <row r="42" spans="2:22" s="8" customFormat="1" ht="12.75" x14ac:dyDescent="0.2">
      <c r="S42" s="20"/>
    </row>
    <row r="43" spans="2:22" s="8" customFormat="1" ht="12.75" x14ac:dyDescent="0.2">
      <c r="S43" s="20"/>
    </row>
    <row r="44" spans="2:22" s="8" customFormat="1" ht="12.75" x14ac:dyDescent="0.2">
      <c r="S44" s="20"/>
    </row>
    <row r="45" spans="2:22" s="8" customFormat="1" ht="12.75" x14ac:dyDescent="0.2">
      <c r="S45" s="20"/>
    </row>
    <row r="46" spans="2:22" s="8" customFormat="1" ht="12.75" x14ac:dyDescent="0.2">
      <c r="S46" s="20"/>
    </row>
    <row r="47" spans="2:22" s="8" customFormat="1" ht="12.75" x14ac:dyDescent="0.2">
      <c r="S47" s="20"/>
    </row>
    <row r="48" spans="2:22" s="8" customFormat="1" ht="12.75" x14ac:dyDescent="0.2">
      <c r="S48" s="20"/>
    </row>
    <row r="49" spans="19:19" s="8" customFormat="1" ht="12.75" x14ac:dyDescent="0.2">
      <c r="S49" s="20"/>
    </row>
    <row r="50" spans="19:19" s="8" customFormat="1" ht="12.75" x14ac:dyDescent="0.2">
      <c r="S50" s="20"/>
    </row>
    <row r="51" spans="19:19" s="8" customFormat="1" ht="12.75" x14ac:dyDescent="0.2">
      <c r="S51" s="20"/>
    </row>
    <row r="52" spans="19:19" s="8" customFormat="1" ht="12.75" x14ac:dyDescent="0.2">
      <c r="S52" s="20"/>
    </row>
    <row r="53" spans="19:19" s="8" customFormat="1" ht="12.75" x14ac:dyDescent="0.2">
      <c r="S53" s="20"/>
    </row>
    <row r="54" spans="19:19" s="8" customFormat="1" ht="12.75" x14ac:dyDescent="0.2">
      <c r="S54" s="20"/>
    </row>
    <row r="55" spans="19:19" s="8" customFormat="1" ht="12.75" x14ac:dyDescent="0.2">
      <c r="S55" s="20"/>
    </row>
    <row r="56" spans="19:19" s="8" customFormat="1" ht="12.75" x14ac:dyDescent="0.2">
      <c r="S56" s="20"/>
    </row>
    <row r="57" spans="19:19" s="8" customFormat="1" ht="12.75" x14ac:dyDescent="0.2">
      <c r="S57" s="20"/>
    </row>
    <row r="58" spans="19:19" s="8" customFormat="1" ht="12.75" x14ac:dyDescent="0.2">
      <c r="S58" s="20"/>
    </row>
    <row r="59" spans="19:19" s="8" customFormat="1" ht="12.75" x14ac:dyDescent="0.2">
      <c r="S59" s="20"/>
    </row>
    <row r="60" spans="19:19" s="8" customFormat="1" ht="12.75" x14ac:dyDescent="0.2">
      <c r="S60" s="20"/>
    </row>
    <row r="61" spans="19:19" s="8" customFormat="1" ht="12.75" x14ac:dyDescent="0.2">
      <c r="S61" s="20"/>
    </row>
    <row r="62" spans="19:19" s="8" customFormat="1" ht="12.75" x14ac:dyDescent="0.2">
      <c r="S62" s="20"/>
    </row>
    <row r="63" spans="19:19" s="8" customFormat="1" ht="12.75" x14ac:dyDescent="0.2">
      <c r="S63" s="20"/>
    </row>
    <row r="64" spans="19:19" x14ac:dyDescent="0.25">
      <c r="S64" s="15"/>
    </row>
  </sheetData>
  <mergeCells count="3">
    <mergeCell ref="T6:T7"/>
    <mergeCell ref="C7:G7"/>
    <mergeCell ref="L7:P7"/>
  </mergeCells>
  <phoneticPr fontId="8" type="noConversion"/>
  <pageMargins left="0.7" right="0.7" top="0.75" bottom="0.75" header="0.3" footer="0.3"/>
  <pageSetup paperSize="9" orientation="portrait" r:id="rId1"/>
  <ignoredErrors>
    <ignoredError sqref="C8:E8 M8:P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DC2D5-8662-4B7A-A678-BBDDE5471315}">
  <dimension ref="A1:F14"/>
  <sheetViews>
    <sheetView tabSelected="1" workbookViewId="0">
      <selection activeCell="B6" sqref="B6:F14"/>
    </sheetView>
  </sheetViews>
  <sheetFormatPr defaultRowHeight="15" x14ac:dyDescent="0.25"/>
  <cols>
    <col min="1" max="1" width="46.5703125" bestFit="1" customWidth="1"/>
    <col min="2" max="7" width="15.7109375" customWidth="1"/>
    <col min="8" max="8" width="18.140625" bestFit="1" customWidth="1"/>
    <col min="9" max="9" width="10" bestFit="1" customWidth="1"/>
    <col min="10" max="12" width="11" bestFit="1" customWidth="1"/>
    <col min="13" max="13" width="23.5703125" bestFit="1" customWidth="1"/>
    <col min="14" max="14" width="12" bestFit="1" customWidth="1"/>
    <col min="15" max="15" width="16.28515625" bestFit="1" customWidth="1"/>
    <col min="16" max="17" width="12" bestFit="1" customWidth="1"/>
  </cols>
  <sheetData>
    <row r="1" spans="1:6" x14ac:dyDescent="0.25">
      <c r="A1" t="s">
        <v>56</v>
      </c>
      <c r="B1" t="s">
        <v>57</v>
      </c>
    </row>
    <row r="4" spans="1:6" x14ac:dyDescent="0.25">
      <c r="B4" t="s">
        <v>22</v>
      </c>
    </row>
    <row r="5" spans="1:6" x14ac:dyDescent="0.25">
      <c r="A5" t="s">
        <v>66</v>
      </c>
      <c r="B5" t="s">
        <v>9</v>
      </c>
      <c r="C5" t="s">
        <v>0</v>
      </c>
      <c r="D5" t="s">
        <v>11</v>
      </c>
      <c r="E5" t="s">
        <v>40</v>
      </c>
      <c r="F5" t="s">
        <v>42</v>
      </c>
    </row>
    <row r="6" spans="1:6" x14ac:dyDescent="0.25">
      <c r="A6" t="s">
        <v>59</v>
      </c>
      <c r="B6" s="9">
        <v>2607</v>
      </c>
      <c r="C6" s="9">
        <v>1730</v>
      </c>
      <c r="D6" s="9">
        <v>1619</v>
      </c>
      <c r="E6" s="9">
        <v>1672</v>
      </c>
      <c r="F6" s="9">
        <v>1765</v>
      </c>
    </row>
    <row r="7" spans="1:6" x14ac:dyDescent="0.25">
      <c r="A7" t="s">
        <v>60</v>
      </c>
      <c r="B7" s="9">
        <v>1280</v>
      </c>
      <c r="C7" s="9">
        <v>1257</v>
      </c>
      <c r="D7" s="9">
        <v>1214</v>
      </c>
      <c r="E7" s="9">
        <v>1169</v>
      </c>
      <c r="F7" s="9">
        <v>1467</v>
      </c>
    </row>
    <row r="8" spans="1:6" x14ac:dyDescent="0.25">
      <c r="A8" t="s">
        <v>64</v>
      </c>
      <c r="B8" s="9">
        <v>339</v>
      </c>
      <c r="C8" s="9">
        <v>484</v>
      </c>
      <c r="D8" s="9">
        <v>470</v>
      </c>
      <c r="E8" s="9">
        <v>485</v>
      </c>
      <c r="F8" s="9">
        <v>507</v>
      </c>
    </row>
    <row r="9" spans="1:6" x14ac:dyDescent="0.25">
      <c r="A9" t="s">
        <v>63</v>
      </c>
      <c r="B9" s="9">
        <v>16</v>
      </c>
      <c r="C9" s="9">
        <v>83</v>
      </c>
      <c r="D9" s="9">
        <v>79</v>
      </c>
      <c r="E9" s="9">
        <v>111</v>
      </c>
      <c r="F9" s="9">
        <v>88</v>
      </c>
    </row>
    <row r="10" spans="1:6" x14ac:dyDescent="0.25">
      <c r="A10" t="s">
        <v>62</v>
      </c>
      <c r="B10" s="9">
        <v>60</v>
      </c>
      <c r="C10" s="9">
        <v>66</v>
      </c>
      <c r="D10" s="9">
        <v>94</v>
      </c>
      <c r="E10" s="9">
        <v>58</v>
      </c>
      <c r="F10" s="9">
        <v>80</v>
      </c>
    </row>
    <row r="11" spans="1:6" x14ac:dyDescent="0.25">
      <c r="A11" t="s">
        <v>61</v>
      </c>
      <c r="B11" s="9">
        <v>118</v>
      </c>
      <c r="C11" s="9">
        <v>12</v>
      </c>
      <c r="D11" s="9">
        <v>20</v>
      </c>
      <c r="E11" s="9">
        <v>21</v>
      </c>
      <c r="F11" s="9">
        <v>21</v>
      </c>
    </row>
    <row r="12" spans="1:6" x14ac:dyDescent="0.25">
      <c r="A12" t="s">
        <v>65</v>
      </c>
      <c r="B12" s="9">
        <v>144</v>
      </c>
      <c r="C12" s="9">
        <v>170</v>
      </c>
      <c r="D12" s="9">
        <v>159</v>
      </c>
      <c r="E12" s="9">
        <v>201</v>
      </c>
      <c r="F12" s="9">
        <v>186</v>
      </c>
    </row>
    <row r="13" spans="1:6" x14ac:dyDescent="0.25">
      <c r="A13" t="s">
        <v>58</v>
      </c>
      <c r="B13" s="9">
        <v>4564</v>
      </c>
      <c r="C13" s="9">
        <v>3802</v>
      </c>
      <c r="D13" s="9">
        <v>3655</v>
      </c>
      <c r="E13" s="9">
        <v>3717</v>
      </c>
      <c r="F13" s="9">
        <v>4114</v>
      </c>
    </row>
    <row r="14" spans="1:6" x14ac:dyDescent="0.25">
      <c r="B14" s="9"/>
      <c r="C14" s="9"/>
      <c r="D14" s="9"/>
      <c r="E14" s="9"/>
      <c r="F14" s="9"/>
    </row>
  </sheetData>
  <sortState xmlns:xlrd2="http://schemas.microsoft.com/office/spreadsheetml/2017/richdata2" ref="A6:F11">
    <sortCondition descending="1" ref="F6:F1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8031B7098A09B478128703390F59E7E" ma:contentTypeVersion="10" ma:contentTypeDescription="Skapa ett nytt dokument." ma:contentTypeScope="" ma:versionID="97a804a94f7a3e070eacfc89a3aa9c14">
  <xsd:schema xmlns:xsd="http://www.w3.org/2001/XMLSchema" xmlns:xs="http://www.w3.org/2001/XMLSchema" xmlns:p="http://schemas.microsoft.com/office/2006/metadata/properties" xmlns:ns2="75bab218-27e8-4fb5-aca5-739ca67a013e" xmlns:ns3="0a43f890-9374-49cf-8f2c-e1c991f77ae8" targetNamespace="http://schemas.microsoft.com/office/2006/metadata/properties" ma:root="true" ma:fieldsID="ef2145ef44d2d7bf3ac9feee33c10fd6" ns2:_="" ns3:_="">
    <xsd:import namespace="75bab218-27e8-4fb5-aca5-739ca67a013e"/>
    <xsd:import namespace="0a43f890-9374-49cf-8f2c-e1c991f77a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ab218-27e8-4fb5-aca5-739ca67a0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3f890-9374-49cf-8f2c-e1c991f77ae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a43f890-9374-49cf-8f2c-e1c991f77ae8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7DA5F5F-6B51-439C-B6BB-0107E5DA2B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372CED-8D34-4448-900B-D73DC24806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bab218-27e8-4fb5-aca5-739ca67a013e"/>
    <ds:schemaRef ds:uri="0a43f890-9374-49cf-8f2c-e1c991f77a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6372FF-52D3-43C3-A546-3F7B60D6C930}">
  <ds:schemaRefs>
    <ds:schemaRef ds:uri="c54acdb1-ea35-4aa1-8ef0-47023efbc79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10333826-6320-44ec-8709-b6fa2ae6922c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0a43f890-9374-49cf-8f2c-e1c991f77a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Diagram</vt:lpstr>
      </vt:variant>
      <vt:variant>
        <vt:i4>5</vt:i4>
      </vt:variant>
    </vt:vector>
  </HeadingPairs>
  <TitlesOfParts>
    <vt:vector size="10" baseType="lpstr">
      <vt:lpstr>Data Diagram 1</vt:lpstr>
      <vt:lpstr>Data Diagram 2</vt:lpstr>
      <vt:lpstr>Data Diagram 3</vt:lpstr>
      <vt:lpstr>Data Diagram 4</vt:lpstr>
      <vt:lpstr>Data Elbränder</vt:lpstr>
      <vt:lpstr>Diagram 1</vt:lpstr>
      <vt:lpstr>Diagram 2</vt:lpstr>
      <vt:lpstr>Diagram 3</vt:lpstr>
      <vt:lpstr>Diagram 4</vt:lpstr>
      <vt:lpstr>Diagram Elbränder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Lindell, Kajsa</cp:lastModifiedBy>
  <dcterms:created xsi:type="dcterms:W3CDTF">2019-07-08T09:50:06Z</dcterms:created>
  <dcterms:modified xsi:type="dcterms:W3CDTF">2022-06-16T16:48:57Z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0x010100C8031B7098A09B478128703390F59E7E</vt:lpwstr>
  </property>
  <property fmtid="{D5CDD505-2E9C-101B-9397-08002B2CF9AE}" pid="3" name="Order">
    <vt:r8>117600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Länk">
    <vt:lpwstr>, </vt:lpwstr>
  </property>
</Properties>
</file>