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sfisportal.sharepoint.com/sites/Statistikochkommunikation/Delade dokument/Årsstatistiken/"/>
    </mc:Choice>
  </mc:AlternateContent>
  <xr:revisionPtr revIDLastSave="166" documentId="13_ncr:1_{4EFC841A-8186-4BCF-AFB1-A01969430C40}" xr6:coauthVersionLast="45" xr6:coauthVersionMax="45" xr10:uidLastSave="{D2EA5011-6271-4C43-978F-46974D89D7EE}"/>
  <bookViews>
    <workbookView xWindow="-120" yWindow="-120" windowWidth="29040" windowHeight="15840" xr2:uid="{00000000-000D-0000-FFFF-FFFF00000000}"/>
  </bookViews>
  <sheets>
    <sheet name="Diagram 1" sheetId="30" r:id="rId1"/>
    <sheet name="Data Diagram 1" sheetId="5" r:id="rId2"/>
    <sheet name="Diagram 2" sheetId="3" r:id="rId3"/>
    <sheet name="Data Diagram 2" sheetId="2" r:id="rId4"/>
    <sheet name="Diagram 3" sheetId="4" r:id="rId5"/>
    <sheet name="Data Diagram 3" sheetId="3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5" l="1"/>
  <c r="AA13" i="5"/>
  <c r="W13" i="5" s="1"/>
  <c r="U14" i="5"/>
  <c r="W14" i="5"/>
  <c r="AA14" i="5"/>
  <c r="U15" i="5"/>
  <c r="AA15" i="5"/>
  <c r="W15" i="5" s="1"/>
  <c r="U16" i="5"/>
  <c r="AA16" i="5"/>
  <c r="W16" i="5" s="1"/>
  <c r="U17" i="5"/>
  <c r="AA17" i="5"/>
  <c r="W17" i="5" s="1"/>
  <c r="U18" i="5"/>
  <c r="W18" i="5"/>
  <c r="AA18" i="5"/>
  <c r="U19" i="5"/>
  <c r="AA19" i="5"/>
  <c r="W19" i="5" s="1"/>
  <c r="U20" i="5"/>
  <c r="AA20" i="5"/>
  <c r="W20" i="5" s="1"/>
  <c r="U21" i="5"/>
  <c r="AA21" i="5"/>
  <c r="W21" i="5" s="1"/>
  <c r="U22" i="5"/>
  <c r="W22" i="5"/>
  <c r="AA22" i="5"/>
</calcChain>
</file>

<file path=xl/sharedStrings.xml><?xml version="1.0" encoding="utf-8"?>
<sst xmlns="http://schemas.openxmlformats.org/spreadsheetml/2006/main" count="107" uniqueCount="54">
  <si>
    <t>År</t>
  </si>
  <si>
    <t>Skadeart</t>
  </si>
  <si>
    <t>2018</t>
  </si>
  <si>
    <t>Brand och åska</t>
  </si>
  <si>
    <t>Allrisk</t>
  </si>
  <si>
    <t>Skadebelopp (kr)</t>
  </si>
  <si>
    <t>Företag</t>
  </si>
  <si>
    <t>Övrigt</t>
  </si>
  <si>
    <t>Resa</t>
  </si>
  <si>
    <t>Inbrott, stöld, rån och överfall</t>
  </si>
  <si>
    <t>Naturskador</t>
  </si>
  <si>
    <t>Ansvar och rättsskydd</t>
  </si>
  <si>
    <t>2010</t>
  </si>
  <si>
    <t>2011</t>
  </si>
  <si>
    <t>2012</t>
  </si>
  <si>
    <t>2013</t>
  </si>
  <si>
    <t>2014</t>
  </si>
  <si>
    <t>2015</t>
  </si>
  <si>
    <t>2016</t>
  </si>
  <si>
    <t>2017</t>
  </si>
  <si>
    <t>Skadebelopp (höger axel)</t>
  </si>
  <si>
    <t>2019</t>
  </si>
  <si>
    <t>Fritidshus</t>
  </si>
  <si>
    <t>Övriga hem</t>
  </si>
  <si>
    <t>Båtar</t>
  </si>
  <si>
    <t>Villor</t>
  </si>
  <si>
    <t>Prisutveckling</t>
  </si>
  <si>
    <t>KPIF</t>
  </si>
  <si>
    <t>KPIF (2010=1)</t>
  </si>
  <si>
    <t>Anm.:</t>
  </si>
  <si>
    <t>Källa:</t>
  </si>
  <si>
    <t>Svensk Försäkring och SCB</t>
  </si>
  <si>
    <t xml:space="preserve">Publicerat: </t>
  </si>
  <si>
    <t xml:space="preserve">Skadebeloppen avser utbetalda belopp t.o.m. april det efterföljande räkenskapsåret. </t>
  </si>
  <si>
    <t xml:space="preserve">Antal </t>
  </si>
  <si>
    <t>Totalt antal skador</t>
  </si>
  <si>
    <t>Antal tusen inträffade skador och utbetalda skadebelopp, miljarder kronor</t>
  </si>
  <si>
    <t xml:space="preserve">Uppgifter i 2010 års priser är deflaterade med KPIF. </t>
  </si>
  <si>
    <t>Antal skador</t>
  </si>
  <si>
    <t>Svensk Försäkring</t>
  </si>
  <si>
    <t xml:space="preserve">Skador inom hem-, villa-, fritidshus-, båt-, företags- och fastighetsförsäkring, 2010−2019 </t>
  </si>
  <si>
    <t>2020-06-25, av Svensk Försäkring</t>
  </si>
  <si>
    <t>Skador inom hem-, villa-, fritidhus- och båtförsäkring, 2019</t>
  </si>
  <si>
    <t>Skadebelopp i 2010 års priser (höger axel)</t>
  </si>
  <si>
    <t xml:space="preserve">Ansvars- och rättsskydd kan betala kostnader om en individ blir skadeståndsskyldig eller för ett juridiskt ombud vid rättstvist. Det kan gälla både sak- och personskada som individen har orsakat. </t>
  </si>
  <si>
    <t>Maskinskada</t>
  </si>
  <si>
    <t>Vattenskada</t>
  </si>
  <si>
    <t>Skadebeloppen avser utbetalda belopp t.o.m. april det efterföljande räkenskapsåret.</t>
  </si>
  <si>
    <t>Enhet i data:</t>
  </si>
  <si>
    <t>Diagram 1.</t>
  </si>
  <si>
    <t>Antal inträffade skador och utbetalda skadebelopp, entals kronor</t>
  </si>
  <si>
    <t>Enhet i diagram:</t>
  </si>
  <si>
    <t>Diagram 2.</t>
  </si>
  <si>
    <t>Diagram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</si>
</sst>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8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9" fontId="2" fillId="0" borderId="0" xfId="1" applyFont="1"/>
    <xf numFmtId="3" fontId="2" fillId="0" borderId="0" xfId="0" applyNumberFormat="1" applyFont="1"/>
    <xf numFmtId="3" fontId="2" fillId="0" borderId="0" xfId="0" applyNumberFormat="1" applyFont="1" applyFill="1"/>
    <xf numFmtId="0" fontId="2" fillId="0" borderId="2" xfId="0" applyFont="1" applyBorder="1"/>
    <xf numFmtId="2" fontId="2" fillId="0" borderId="0" xfId="0" applyNumberFormat="1" applyFont="1"/>
    <xf numFmtId="0" fontId="6" fillId="0" borderId="0" xfId="2" applyFont="1"/>
    <xf numFmtId="0" fontId="7" fillId="0" borderId="0" xfId="2" applyFont="1"/>
    <xf numFmtId="0" fontId="4" fillId="0" borderId="0" xfId="2" applyFont="1"/>
    <xf numFmtId="0" fontId="4" fillId="0" borderId="0" xfId="2" applyFont="1" applyFill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quotePrefix="1" applyFont="1"/>
    <xf numFmtId="164" fontId="2" fillId="0" borderId="0" xfId="0" applyNumberFormat="1" applyFont="1"/>
    <xf numFmtId="3" fontId="3" fillId="0" borderId="1" xfId="0" applyNumberFormat="1" applyFont="1" applyBorder="1"/>
    <xf numFmtId="0" fontId="2" fillId="0" borderId="1" xfId="0" applyFont="1" applyBorder="1"/>
    <xf numFmtId="14" fontId="4" fillId="0" borderId="0" xfId="2" applyNumberFormat="1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3">
    <cellStyle name="Normal" xfId="0" builtinId="0"/>
    <cellStyle name="Normal 7" xfId="2" xr:uid="{024C8EE7-E023-4CB5-BE75-456F1F40FACF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 sz="1400" b="1" i="0" baseline="0">
                <a:effectLst/>
              </a:rPr>
              <a:t>Skador inom hem-, villa-, fritidshus-, båt-, företags- och fastighetsförsäkring, 2010−2019</a:t>
            </a:r>
            <a:endParaRPr lang="sv-SE" sz="1400">
              <a:effectLst/>
            </a:endParaRPr>
          </a:p>
          <a:p>
            <a:pPr algn="l">
              <a:defRPr/>
            </a:pPr>
            <a:r>
              <a:rPr lang="en-US" sz="1000" b="0" i="0" baseline="0">
                <a:effectLst/>
              </a:rPr>
              <a:t>Antal skador i tusental (stapel, vänster axel) och</a:t>
            </a:r>
            <a:endParaRPr lang="sv-SE" sz="1000">
              <a:effectLst/>
            </a:endParaRPr>
          </a:p>
          <a:p>
            <a:pPr algn="l">
              <a:defRPr/>
            </a:pPr>
            <a:r>
              <a:rPr lang="en-US" sz="1000" b="0" i="0" baseline="0">
                <a:effectLst/>
              </a:rPr>
              <a:t>utbetalda skadeersättningar i miljarder kronor (linje, högeraxel)</a:t>
            </a:r>
            <a:endParaRPr lang="sv-SE" sz="1000">
              <a:effectLst/>
            </a:endParaRPr>
          </a:p>
        </c:rich>
      </c:tx>
      <c:layout>
        <c:manualLayout>
          <c:xMode val="edge"/>
          <c:yMode val="edge"/>
          <c:x val="2.5773295806782618E-4"/>
          <c:y val="4.19516640854281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3623070193148934E-2"/>
          <c:y val="0.15460681588029843"/>
          <c:w val="0.91753490813648297"/>
          <c:h val="0.6456332485998305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'Data Diagram 1'!$C$11</c:f>
              <c:strCache>
                <c:ptCount val="1"/>
                <c:pt idx="0">
                  <c:v>Villor</c:v>
                </c:pt>
              </c:strCache>
            </c:strRef>
          </c:tx>
          <c:spPr>
            <a:solidFill>
              <a:srgbClr val="6679BB"/>
            </a:solidFill>
            <a:ln>
              <a:noFill/>
            </a:ln>
            <a:effectLst/>
          </c:spPr>
          <c:invertIfNegative val="0"/>
          <c:cat>
            <c:strRef>
              <c:f>'Data Diagram 1'!$B$13:$B$22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'Data Diagram 1'!$C$13:$C$22</c:f>
              <c:numCache>
                <c:formatCode>#,##0</c:formatCode>
                <c:ptCount val="10"/>
                <c:pt idx="0">
                  <c:v>418945</c:v>
                </c:pt>
                <c:pt idx="1">
                  <c:v>411398</c:v>
                </c:pt>
                <c:pt idx="2">
                  <c:v>403582</c:v>
                </c:pt>
                <c:pt idx="3">
                  <c:v>438039</c:v>
                </c:pt>
                <c:pt idx="4">
                  <c:v>417209</c:v>
                </c:pt>
                <c:pt idx="5">
                  <c:v>343554</c:v>
                </c:pt>
                <c:pt idx="6">
                  <c:v>369090</c:v>
                </c:pt>
                <c:pt idx="7">
                  <c:v>358004</c:v>
                </c:pt>
                <c:pt idx="8">
                  <c:v>383667</c:v>
                </c:pt>
                <c:pt idx="9">
                  <c:v>393061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C5-4A3A-BDCE-971D7CDBA2BC}"/>
            </c:ext>
          </c:extLst>
        </c:ser>
        <c:ser>
          <c:idx val="2"/>
          <c:order val="1"/>
          <c:tx>
            <c:strRef>
              <c:f>'Data Diagram 1'!$F$11</c:f>
              <c:strCache>
                <c:ptCount val="1"/>
                <c:pt idx="0">
                  <c:v>Övriga hem</c:v>
                </c:pt>
              </c:strCache>
            </c:strRef>
          </c:tx>
          <c:spPr>
            <a:solidFill>
              <a:srgbClr val="FFD478"/>
            </a:solidFill>
            <a:ln>
              <a:noFill/>
            </a:ln>
            <a:effectLst/>
          </c:spPr>
          <c:invertIfNegative val="0"/>
          <c:cat>
            <c:strRef>
              <c:f>'Data Diagram 1'!$B$13:$B$22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'Data Diagram 1'!$F$13:$F$22</c:f>
              <c:numCache>
                <c:formatCode>#,##0</c:formatCode>
                <c:ptCount val="10"/>
                <c:pt idx="0">
                  <c:v>287583</c:v>
                </c:pt>
                <c:pt idx="1">
                  <c:v>301982</c:v>
                </c:pt>
                <c:pt idx="2">
                  <c:v>333337</c:v>
                </c:pt>
                <c:pt idx="3">
                  <c:v>381956</c:v>
                </c:pt>
                <c:pt idx="4">
                  <c:v>420455</c:v>
                </c:pt>
                <c:pt idx="5">
                  <c:v>338201</c:v>
                </c:pt>
                <c:pt idx="6">
                  <c:v>369324</c:v>
                </c:pt>
                <c:pt idx="7">
                  <c:v>360236</c:v>
                </c:pt>
                <c:pt idx="8">
                  <c:v>375504</c:v>
                </c:pt>
                <c:pt idx="9">
                  <c:v>505609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C5-4A3A-BDCE-971D7CDBA2BC}"/>
            </c:ext>
          </c:extLst>
        </c:ser>
        <c:ser>
          <c:idx val="0"/>
          <c:order val="2"/>
          <c:tx>
            <c:strRef>
              <c:f>'Data Diagram 1'!$L$11</c:f>
              <c:strCache>
                <c:ptCount val="1"/>
                <c:pt idx="0">
                  <c:v>Fritidshus</c:v>
                </c:pt>
              </c:strCache>
            </c:strRef>
          </c:tx>
          <c:spPr>
            <a:solidFill>
              <a:srgbClr val="E93E84"/>
            </a:solidFill>
            <a:ln>
              <a:noFill/>
            </a:ln>
            <a:effectLst/>
          </c:spPr>
          <c:invertIfNegative val="0"/>
          <c:cat>
            <c:strRef>
              <c:f>'Data Diagram 1'!$B$13:$B$22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'Data Diagram 1'!$L$13:$L$22</c:f>
              <c:numCache>
                <c:formatCode>#,##0</c:formatCode>
                <c:ptCount val="10"/>
                <c:pt idx="0">
                  <c:v>24007</c:v>
                </c:pt>
                <c:pt idx="1">
                  <c:v>24289</c:v>
                </c:pt>
                <c:pt idx="2">
                  <c:v>20159</c:v>
                </c:pt>
                <c:pt idx="3">
                  <c:v>23388</c:v>
                </c:pt>
                <c:pt idx="4">
                  <c:v>19606</c:v>
                </c:pt>
                <c:pt idx="5">
                  <c:v>16938</c:v>
                </c:pt>
                <c:pt idx="6">
                  <c:v>18778</c:v>
                </c:pt>
                <c:pt idx="7">
                  <c:v>16016</c:v>
                </c:pt>
                <c:pt idx="8">
                  <c:v>18026</c:v>
                </c:pt>
                <c:pt idx="9">
                  <c:v>21036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5-4A3A-BDCE-971D7CDBA2BC}"/>
            </c:ext>
          </c:extLst>
        </c:ser>
        <c:ser>
          <c:idx val="3"/>
          <c:order val="3"/>
          <c:tx>
            <c:strRef>
              <c:f>'Data Diagram 1'!$I$11</c:f>
              <c:strCache>
                <c:ptCount val="1"/>
                <c:pt idx="0">
                  <c:v>Båtar</c:v>
                </c:pt>
              </c:strCache>
            </c:strRef>
          </c:tx>
          <c:spPr>
            <a:solidFill>
              <a:srgbClr val="C6DE89"/>
            </a:solidFill>
            <a:ln>
              <a:noFill/>
            </a:ln>
            <a:effectLst/>
          </c:spPr>
          <c:invertIfNegative val="0"/>
          <c:cat>
            <c:strRef>
              <c:f>'Data Diagram 1'!$B$13:$B$22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'Data Diagram 1'!$I$13:$I$22</c:f>
              <c:numCache>
                <c:formatCode>#,##0</c:formatCode>
                <c:ptCount val="10"/>
                <c:pt idx="0">
                  <c:v>7682</c:v>
                </c:pt>
                <c:pt idx="1">
                  <c:v>9267</c:v>
                </c:pt>
                <c:pt idx="2">
                  <c:v>6654</c:v>
                </c:pt>
                <c:pt idx="3">
                  <c:v>6895</c:v>
                </c:pt>
                <c:pt idx="4">
                  <c:v>8472</c:v>
                </c:pt>
                <c:pt idx="5">
                  <c:v>8690</c:v>
                </c:pt>
                <c:pt idx="6">
                  <c:v>6140</c:v>
                </c:pt>
                <c:pt idx="7">
                  <c:v>8736</c:v>
                </c:pt>
                <c:pt idx="8">
                  <c:v>14941</c:v>
                </c:pt>
                <c:pt idx="9">
                  <c:v>5423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C5-4A3A-BDCE-971D7CDBA2BC}"/>
            </c:ext>
          </c:extLst>
        </c:ser>
        <c:ser>
          <c:idx val="1"/>
          <c:order val="4"/>
          <c:tx>
            <c:strRef>
              <c:f>'Data Diagram 1'!$O$11:$O$11</c:f>
              <c:strCache>
                <c:ptCount val="1"/>
                <c:pt idx="0">
                  <c:v>Företag</c:v>
                </c:pt>
              </c:strCache>
            </c:strRef>
          </c:tx>
          <c:spPr>
            <a:solidFill>
              <a:srgbClr val="BBC6E5"/>
            </a:solidFill>
            <a:ln>
              <a:noFill/>
            </a:ln>
            <a:effectLst/>
          </c:spPr>
          <c:invertIfNegative val="0"/>
          <c:cat>
            <c:strRef>
              <c:f>'Data Diagram 1'!$B$13:$B$22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'Data Diagram 1'!$O$13:$O$22</c:f>
              <c:numCache>
                <c:formatCode>#,##0</c:formatCode>
                <c:ptCount val="10"/>
                <c:pt idx="0">
                  <c:v>107649</c:v>
                </c:pt>
                <c:pt idx="1">
                  <c:v>113723</c:v>
                </c:pt>
                <c:pt idx="2">
                  <c:v>100939</c:v>
                </c:pt>
                <c:pt idx="3">
                  <c:v>122063</c:v>
                </c:pt>
                <c:pt idx="4">
                  <c:v>122235</c:v>
                </c:pt>
                <c:pt idx="5">
                  <c:v>101807</c:v>
                </c:pt>
                <c:pt idx="6">
                  <c:v>93442</c:v>
                </c:pt>
                <c:pt idx="7">
                  <c:v>86171</c:v>
                </c:pt>
                <c:pt idx="8">
                  <c:v>129402</c:v>
                </c:pt>
                <c:pt idx="9">
                  <c:v>94241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C5-4A3A-BDCE-971D7CDBA2BC}"/>
            </c:ext>
          </c:extLst>
        </c:ser>
        <c:ser>
          <c:idx val="5"/>
          <c:order val="5"/>
          <c:tx>
            <c:strRef>
              <c:f>'Data Diagram 1'!$R$11</c:f>
              <c:strCache>
                <c:ptCount val="1"/>
                <c:pt idx="0">
                  <c:v>Övrigt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  <a:effectLst/>
          </c:spPr>
          <c:invertIfNegative val="0"/>
          <c:cat>
            <c:strRef>
              <c:f>'Data Diagram 1'!$B$13:$B$22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'Data Diagram 1'!$R$13:$R$22</c:f>
              <c:numCache>
                <c:formatCode>#,##0</c:formatCode>
                <c:ptCount val="10"/>
                <c:pt idx="5">
                  <c:v>43046</c:v>
                </c:pt>
                <c:pt idx="6">
                  <c:v>38425</c:v>
                </c:pt>
                <c:pt idx="7">
                  <c:v>24457</c:v>
                </c:pt>
                <c:pt idx="8">
                  <c:v>2027</c:v>
                </c:pt>
                <c:pt idx="9">
                  <c:v>2488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C5-4A3A-BDCE-971D7CDBA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33070608"/>
        <c:axId val="533070936"/>
      </c:barChart>
      <c:lineChart>
        <c:grouping val="standard"/>
        <c:varyColors val="0"/>
        <c:ser>
          <c:idx val="6"/>
          <c:order val="6"/>
          <c:tx>
            <c:strRef>
              <c:f>'Data Diagram 1'!$V$11</c:f>
              <c:strCache>
                <c:ptCount val="1"/>
                <c:pt idx="0">
                  <c:v>Skadebelopp (höger axel)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strRef>
              <c:f>'Data Diagram 1'!$B$13:$B$22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'Data Diagram 1'!$V$13:$V$22</c:f>
              <c:numCache>
                <c:formatCode>#,##0</c:formatCode>
                <c:ptCount val="10"/>
                <c:pt idx="0">
                  <c:v>16658355000</c:v>
                </c:pt>
                <c:pt idx="1">
                  <c:v>16583711000</c:v>
                </c:pt>
                <c:pt idx="2">
                  <c:v>16533729000</c:v>
                </c:pt>
                <c:pt idx="3">
                  <c:v>17080866000</c:v>
                </c:pt>
                <c:pt idx="4">
                  <c:v>17194882000</c:v>
                </c:pt>
                <c:pt idx="5">
                  <c:v>15241300000</c:v>
                </c:pt>
                <c:pt idx="6">
                  <c:v>16965574591</c:v>
                </c:pt>
                <c:pt idx="7">
                  <c:v>17918949000</c:v>
                </c:pt>
                <c:pt idx="8">
                  <c:v>19997485441</c:v>
                </c:pt>
                <c:pt idx="9">
                  <c:v>18427372143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C5-4A3A-BDCE-971D7CDBA2BC}"/>
            </c:ext>
          </c:extLst>
        </c:ser>
        <c:ser>
          <c:idx val="7"/>
          <c:order val="7"/>
          <c:tx>
            <c:strRef>
              <c:f>'Data Diagram 1'!$W$11</c:f>
              <c:strCache>
                <c:ptCount val="1"/>
                <c:pt idx="0">
                  <c:v>Skadebelopp i 2010 års priser (höger axel)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Diagram 1'!$B$13:$B$22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'Data Diagram 1'!$W$13:$W$22</c:f>
              <c:numCache>
                <c:formatCode>#,##0</c:formatCode>
                <c:ptCount val="10"/>
                <c:pt idx="0">
                  <c:v>16658355000</c:v>
                </c:pt>
                <c:pt idx="1">
                  <c:v>16356308474.205814</c:v>
                </c:pt>
                <c:pt idx="2">
                  <c:v>16152798746.949541</c:v>
                </c:pt>
                <c:pt idx="3">
                  <c:v>16545744667.49922</c:v>
                </c:pt>
                <c:pt idx="4">
                  <c:v>16577368388.733585</c:v>
                </c:pt>
                <c:pt idx="5">
                  <c:v>14568992483.868858</c:v>
                </c:pt>
                <c:pt idx="6">
                  <c:v>15988232149.294577</c:v>
                </c:pt>
                <c:pt idx="7">
                  <c:v>16562319174.44319</c:v>
                </c:pt>
                <c:pt idx="8">
                  <c:v>18101886671.029858</c:v>
                </c:pt>
                <c:pt idx="9">
                  <c:v>16399507073.593384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0-4431-955A-0621B3E15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269823"/>
        <c:axId val="1908933055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  <c:dispUnits>
          <c:builtInUnit val="millions"/>
        </c:dispUnits>
      </c:valAx>
      <c:valAx>
        <c:axId val="1908933055"/>
        <c:scaling>
          <c:orientation val="minMax"/>
          <c:max val="2500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871269823"/>
        <c:crosses val="max"/>
        <c:crossBetween val="between"/>
        <c:dispUnits>
          <c:builtInUnit val="billions"/>
        </c:dispUnits>
      </c:valAx>
      <c:catAx>
        <c:axId val="18712698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89330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62393162393162E-2"/>
          <c:y val="0.85117109967553273"/>
          <c:w val="0.83875727841712089"/>
          <c:h val="0.11313336226672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 b="1"/>
              <a:t>Skador</a:t>
            </a:r>
            <a:r>
              <a:rPr lang="en-US" b="1" baseline="0"/>
              <a:t> </a:t>
            </a:r>
            <a:r>
              <a:rPr lang="en-US" b="1"/>
              <a:t>inom hem-, villa-, fritidshus-</a:t>
            </a:r>
            <a:r>
              <a:rPr lang="en-US" b="1" baseline="0"/>
              <a:t> och båtförsäkring, 2019</a:t>
            </a:r>
          </a:p>
          <a:p>
            <a:pPr algn="l">
              <a:defRPr b="1"/>
            </a:pPr>
            <a:r>
              <a:rPr lang="en-US" sz="1000" b="0" baseline="0"/>
              <a:t>Antal skador i tusental (stapel, vänster axel) och</a:t>
            </a:r>
          </a:p>
          <a:p>
            <a:pPr algn="l">
              <a:defRPr b="1"/>
            </a:pPr>
            <a:r>
              <a:rPr lang="en-US" sz="1000" b="0" baseline="0"/>
              <a:t>utbetalda skadeersättningar i miljarder kronor (punkt, högeraxel)</a:t>
            </a:r>
            <a:endParaRPr lang="en-US" sz="1000" b="0"/>
          </a:p>
        </c:rich>
      </c:tx>
      <c:layout>
        <c:manualLayout>
          <c:xMode val="edge"/>
          <c:yMode val="edge"/>
          <c:x val="7.9069050903325631E-3"/>
          <c:y val="1.2602643234681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Antal skador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Diagram 2'!$B$11:$B$18</c:f>
              <c:strCache>
                <c:ptCount val="8"/>
                <c:pt idx="0">
                  <c:v>Allrisk</c:v>
                </c:pt>
                <c:pt idx="1">
                  <c:v>Resa</c:v>
                </c:pt>
                <c:pt idx="2">
                  <c:v>Inbrott, stöld, rån och överfall</c:v>
                </c:pt>
                <c:pt idx="3">
                  <c:v>Maskinskada</c:v>
                </c:pt>
                <c:pt idx="4">
                  <c:v>Vattenskada</c:v>
                </c:pt>
                <c:pt idx="5">
                  <c:v>Ansvar och rättsskydd</c:v>
                </c:pt>
                <c:pt idx="6">
                  <c:v>Brand och åska</c:v>
                </c:pt>
                <c:pt idx="7">
                  <c:v>Naturskador</c:v>
                </c:pt>
              </c:strCache>
            </c:strRef>
          </c:cat>
          <c:val>
            <c:numRef>
              <c:f>'Data Diagram 2'!$C$11:$C$18</c:f>
              <c:numCache>
                <c:formatCode>#,##0</c:formatCode>
                <c:ptCount val="8"/>
                <c:pt idx="0">
                  <c:v>372928</c:v>
                </c:pt>
                <c:pt idx="1">
                  <c:v>134071</c:v>
                </c:pt>
                <c:pt idx="2">
                  <c:v>116734</c:v>
                </c:pt>
                <c:pt idx="3">
                  <c:v>66603</c:v>
                </c:pt>
                <c:pt idx="4">
                  <c:v>62906</c:v>
                </c:pt>
                <c:pt idx="5">
                  <c:v>34282</c:v>
                </c:pt>
                <c:pt idx="6">
                  <c:v>28451</c:v>
                </c:pt>
                <c:pt idx="7">
                  <c:v>17612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7-4A81-AD7D-5470597A1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480778992"/>
        <c:axId val="1224511840"/>
      </c:barChart>
      <c:lineChart>
        <c:grouping val="standard"/>
        <c:varyColors val="0"/>
        <c:ser>
          <c:idx val="1"/>
          <c:order val="1"/>
          <c:tx>
            <c:v>Skadebelopp (höger axel)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cat>
            <c:strRef>
              <c:f>'Data Diagram 2'!$B$11:$B$18</c:f>
              <c:strCache>
                <c:ptCount val="8"/>
                <c:pt idx="0">
                  <c:v>Allrisk</c:v>
                </c:pt>
                <c:pt idx="1">
                  <c:v>Resa</c:v>
                </c:pt>
                <c:pt idx="2">
                  <c:v>Inbrott, stöld, rån och överfall</c:v>
                </c:pt>
                <c:pt idx="3">
                  <c:v>Maskinskada</c:v>
                </c:pt>
                <c:pt idx="4">
                  <c:v>Vattenskada</c:v>
                </c:pt>
                <c:pt idx="5">
                  <c:v>Ansvar och rättsskydd</c:v>
                </c:pt>
                <c:pt idx="6">
                  <c:v>Brand och åska</c:v>
                </c:pt>
                <c:pt idx="7">
                  <c:v>Naturskador</c:v>
                </c:pt>
              </c:strCache>
            </c:strRef>
          </c:cat>
          <c:val>
            <c:numRef>
              <c:f>'Data Diagram 2'!$D$11:$D$18</c:f>
              <c:numCache>
                <c:formatCode>#,##0</c:formatCode>
                <c:ptCount val="8"/>
                <c:pt idx="0">
                  <c:v>1045468180</c:v>
                </c:pt>
                <c:pt idx="1">
                  <c:v>1336062322</c:v>
                </c:pt>
                <c:pt idx="2">
                  <c:v>962755139</c:v>
                </c:pt>
                <c:pt idx="3">
                  <c:v>333965309</c:v>
                </c:pt>
                <c:pt idx="4">
                  <c:v>2733751541</c:v>
                </c:pt>
                <c:pt idx="5">
                  <c:v>519448861</c:v>
                </c:pt>
                <c:pt idx="6">
                  <c:v>1993542345</c:v>
                </c:pt>
                <c:pt idx="7">
                  <c:v>508567658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C57-4A81-AD7D-5470597A1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386560"/>
        <c:axId val="1463000480"/>
      </c:lineChart>
      <c:catAx>
        <c:axId val="148077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224511840"/>
        <c:crosses val="autoZero"/>
        <c:auto val="1"/>
        <c:lblAlgn val="ctr"/>
        <c:lblOffset val="100"/>
        <c:noMultiLvlLbl val="0"/>
      </c:catAx>
      <c:valAx>
        <c:axId val="1224511840"/>
        <c:scaling>
          <c:orientation val="minMax"/>
          <c:max val="4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480778992"/>
        <c:crosses val="autoZero"/>
        <c:crossBetween val="between"/>
        <c:dispUnits>
          <c:builtInUnit val="thousands"/>
        </c:dispUnits>
      </c:valAx>
      <c:valAx>
        <c:axId val="1463000480"/>
        <c:scaling>
          <c:orientation val="minMax"/>
          <c:max val="400000000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462386560"/>
        <c:crosses val="max"/>
        <c:crossBetween val="between"/>
        <c:dispUnits>
          <c:builtInUnit val="billions"/>
        </c:dispUnits>
      </c:valAx>
      <c:catAx>
        <c:axId val="1462386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3000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en-US" sz="1400" b="1" i="0" baseline="0">
                <a:effectLst/>
              </a:rPr>
              <a:t>Skador inom företags- och fastighetsförsäkring, 2019</a:t>
            </a:r>
            <a:endParaRPr lang="sv-SE" sz="1400" b="0" i="0" baseline="0">
              <a:effectLst/>
            </a:endParaRPr>
          </a:p>
          <a:p>
            <a:pPr algn="l">
              <a:defRPr/>
            </a:pPr>
            <a:r>
              <a:rPr lang="en-US" sz="1000" b="0" i="0" baseline="0">
                <a:effectLst/>
              </a:rPr>
              <a:t>Antal skador i tusental (stapel, vänster axel) och</a:t>
            </a:r>
            <a:endParaRPr lang="sv-SE" sz="1000">
              <a:effectLst/>
            </a:endParaRPr>
          </a:p>
          <a:p>
            <a:pPr algn="l">
              <a:defRPr/>
            </a:pPr>
            <a:r>
              <a:rPr lang="en-US" sz="1000" b="0" i="0" baseline="0">
                <a:effectLst/>
              </a:rPr>
              <a:t>utbetalda skadeersättningar i miljarder kronor (punkt, höger axel)</a:t>
            </a:r>
            <a:endParaRPr lang="en-US" sz="1000"/>
          </a:p>
        </c:rich>
      </c:tx>
      <c:layout>
        <c:manualLayout>
          <c:xMode val="edge"/>
          <c:yMode val="edge"/>
          <c:x val="1.0031038427888821E-2"/>
          <c:y val="1.0502212035535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Antal skador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Diagram 3'!$B$11:$B$18</c:f>
              <c:strCache>
                <c:ptCount val="8"/>
                <c:pt idx="0">
                  <c:v>Ansvar och rättsskydd</c:v>
                </c:pt>
                <c:pt idx="1">
                  <c:v>Vattenskada</c:v>
                </c:pt>
                <c:pt idx="2">
                  <c:v>Resa</c:v>
                </c:pt>
                <c:pt idx="3">
                  <c:v>Brand och åska</c:v>
                </c:pt>
                <c:pt idx="4">
                  <c:v>Allrisk</c:v>
                </c:pt>
                <c:pt idx="5">
                  <c:v>Inbrott, stöld, rån och överfall</c:v>
                </c:pt>
                <c:pt idx="6">
                  <c:v>Maskinskada</c:v>
                </c:pt>
                <c:pt idx="7">
                  <c:v>Naturskador</c:v>
                </c:pt>
              </c:strCache>
            </c:strRef>
          </c:cat>
          <c:val>
            <c:numRef>
              <c:f>'Data Diagram 3'!$C$11:$C$18</c:f>
              <c:numCache>
                <c:formatCode>#,##0</c:formatCode>
                <c:ptCount val="8"/>
                <c:pt idx="0">
                  <c:v>18631</c:v>
                </c:pt>
                <c:pt idx="1">
                  <c:v>15679</c:v>
                </c:pt>
                <c:pt idx="2">
                  <c:v>9764</c:v>
                </c:pt>
                <c:pt idx="3">
                  <c:v>8281</c:v>
                </c:pt>
                <c:pt idx="4">
                  <c:v>8013</c:v>
                </c:pt>
                <c:pt idx="5">
                  <c:v>7832</c:v>
                </c:pt>
                <c:pt idx="6">
                  <c:v>4590</c:v>
                </c:pt>
                <c:pt idx="7">
                  <c:v>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B-435E-B393-F5F1A195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480778992"/>
        <c:axId val="1224511840"/>
      </c:barChart>
      <c:lineChart>
        <c:grouping val="standard"/>
        <c:varyColors val="0"/>
        <c:ser>
          <c:idx val="1"/>
          <c:order val="1"/>
          <c:tx>
            <c:v>Skadebelopp (höger axel)</c:v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'Data Diagram 3'!$B$11:$B$18</c:f>
              <c:strCache>
                <c:ptCount val="8"/>
                <c:pt idx="0">
                  <c:v>Ansvar och rättsskydd</c:v>
                </c:pt>
                <c:pt idx="1">
                  <c:v>Vattenskada</c:v>
                </c:pt>
                <c:pt idx="2">
                  <c:v>Resa</c:v>
                </c:pt>
                <c:pt idx="3">
                  <c:v>Brand och åska</c:v>
                </c:pt>
                <c:pt idx="4">
                  <c:v>Allrisk</c:v>
                </c:pt>
                <c:pt idx="5">
                  <c:v>Inbrott, stöld, rån och överfall</c:v>
                </c:pt>
                <c:pt idx="6">
                  <c:v>Maskinskada</c:v>
                </c:pt>
                <c:pt idx="7">
                  <c:v>Naturskador</c:v>
                </c:pt>
              </c:strCache>
            </c:strRef>
          </c:cat>
          <c:val>
            <c:numRef>
              <c:f>'Data Diagram 3'!$D$11:$D$18</c:f>
              <c:numCache>
                <c:formatCode>#,##0</c:formatCode>
                <c:ptCount val="8"/>
                <c:pt idx="0">
                  <c:v>1179331396</c:v>
                </c:pt>
                <c:pt idx="1">
                  <c:v>1160875885</c:v>
                </c:pt>
                <c:pt idx="2">
                  <c:v>85398065</c:v>
                </c:pt>
                <c:pt idx="3">
                  <c:v>4070159484</c:v>
                </c:pt>
                <c:pt idx="4">
                  <c:v>266813611</c:v>
                </c:pt>
                <c:pt idx="5">
                  <c:v>345735793</c:v>
                </c:pt>
                <c:pt idx="6">
                  <c:v>338819648</c:v>
                </c:pt>
                <c:pt idx="7">
                  <c:v>257833720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E6B-435E-B393-F5F1A195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2841776"/>
        <c:axId val="1483743952"/>
      </c:lineChart>
      <c:catAx>
        <c:axId val="148077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224511840"/>
        <c:crosses val="autoZero"/>
        <c:auto val="1"/>
        <c:lblAlgn val="ctr"/>
        <c:lblOffset val="100"/>
        <c:noMultiLvlLbl val="0"/>
      </c:catAx>
      <c:valAx>
        <c:axId val="122451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480778992"/>
        <c:crosses val="autoZero"/>
        <c:crossBetween val="between"/>
        <c:dispUnits>
          <c:builtInUnit val="thousands"/>
        </c:dispUnits>
      </c:valAx>
      <c:valAx>
        <c:axId val="1483743952"/>
        <c:scaling>
          <c:orientation val="minMax"/>
          <c:max val="500000000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482841776"/>
        <c:crosses val="max"/>
        <c:crossBetween val="between"/>
        <c:dispUnits>
          <c:builtInUnit val="billions"/>
        </c:dispUnits>
      </c:valAx>
      <c:catAx>
        <c:axId val="148284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83743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4FE74FE-4D2F-48BD-9CC1-BD230E25AD2B}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334AAA4-79B3-45F1-8228-E3D21E0F5273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5983620-76D5-462E-944B-C2AAF2E788E4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184E2B7-B1DC-461E-B758-05CC170674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0.96742</cdr:y>
    </cdr:from>
    <cdr:to>
      <cdr:x>0.19558</cdr:x>
      <cdr:y>1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E3BD7CB6-2142-44B6-B45A-79CF43D36945}"/>
            </a:ext>
          </a:extLst>
        </cdr:cNvPr>
        <cdr:cNvSpPr txBox="1"/>
      </cdr:nvSpPr>
      <cdr:spPr>
        <a:xfrm xmlns:a="http://schemas.openxmlformats.org/drawingml/2006/main">
          <a:off x="0" y="5851319"/>
          <a:ext cx="1816327" cy="1970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Källa: Svensk Försäkring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F9488499-9264-4A90-8E6F-81828CD7D6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0.00283</cdr:x>
      <cdr:y>0.96076</cdr:y>
    </cdr:from>
    <cdr:to>
      <cdr:x>0.19841</cdr:x>
      <cdr:y>0.99332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89E2351C-A4BC-4F13-AF23-50B239034DDD}"/>
            </a:ext>
          </a:extLst>
        </cdr:cNvPr>
        <cdr:cNvSpPr txBox="1"/>
      </cdr:nvSpPr>
      <cdr:spPr>
        <a:xfrm xmlns:a="http://schemas.openxmlformats.org/drawingml/2006/main">
          <a:off x="26250" y="5814828"/>
          <a:ext cx="1816327" cy="197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Källa: Svensk Försäkring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970AAE5-2FA5-4993-9674-7D3C9E8831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0.961</cdr:y>
    </cdr:from>
    <cdr:to>
      <cdr:x>0.19558</cdr:x>
      <cdr:y>0.99356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ECFFAE40-C2E1-49D6-A492-D356FE84C22F}"/>
            </a:ext>
          </a:extLst>
        </cdr:cNvPr>
        <cdr:cNvSpPr txBox="1"/>
      </cdr:nvSpPr>
      <cdr:spPr>
        <a:xfrm xmlns:a="http://schemas.openxmlformats.org/drawingml/2006/main">
          <a:off x="0" y="5816290"/>
          <a:ext cx="1816327" cy="197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Källa: Svensk Försäkring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35A42-5F02-42CA-BF1E-929E158816F4}">
  <dimension ref="A1:AD25"/>
  <sheetViews>
    <sheetView workbookViewId="0">
      <selection activeCell="A4" sqref="A4"/>
    </sheetView>
  </sheetViews>
  <sheetFormatPr defaultRowHeight="12.75" x14ac:dyDescent="0.2"/>
  <cols>
    <col min="1" max="1" width="16.85546875" style="13" customWidth="1"/>
    <col min="2" max="2" width="7.42578125" style="13" customWidth="1"/>
    <col min="3" max="3" width="8.5703125" style="13" bestFit="1" customWidth="1"/>
    <col min="4" max="4" width="17.28515625" style="13" bestFit="1" customWidth="1"/>
    <col min="5" max="5" width="4.7109375" style="13" customWidth="1"/>
    <col min="6" max="6" width="8.5703125" style="13" bestFit="1" customWidth="1"/>
    <col min="7" max="7" width="17.28515625" style="13" bestFit="1" customWidth="1"/>
    <col min="8" max="8" width="6.42578125" style="13" customWidth="1"/>
    <col min="9" max="9" width="7.42578125" style="13" bestFit="1" customWidth="1"/>
    <col min="10" max="10" width="17.28515625" style="13" bestFit="1" customWidth="1"/>
    <col min="11" max="11" width="3.85546875" style="13" customWidth="1"/>
    <col min="12" max="12" width="7.42578125" style="13" bestFit="1" customWidth="1"/>
    <col min="13" max="13" width="17.28515625" style="13" bestFit="1" customWidth="1"/>
    <col min="14" max="14" width="3.42578125" style="13" customWidth="1"/>
    <col min="15" max="15" width="8.5703125" style="13" bestFit="1" customWidth="1"/>
    <col min="16" max="16" width="17.28515625" style="13" bestFit="1" customWidth="1"/>
    <col min="17" max="17" width="2.85546875" style="13" customWidth="1"/>
    <col min="18" max="18" width="7.42578125" style="13" bestFit="1" customWidth="1"/>
    <col min="19" max="19" width="17.28515625" style="13" bestFit="1" customWidth="1"/>
    <col min="20" max="20" width="4" style="13" customWidth="1"/>
    <col min="21" max="21" width="23" style="13" customWidth="1"/>
    <col min="22" max="22" width="29.140625" style="13" customWidth="1"/>
    <col min="23" max="23" width="45.42578125" style="13" bestFit="1" customWidth="1"/>
    <col min="24" max="24" width="14.7109375" style="13" customWidth="1"/>
    <col min="25" max="25" width="8.140625" style="13" customWidth="1"/>
    <col min="26" max="35" width="14.7109375" style="13" customWidth="1"/>
    <col min="36" max="16384" width="9.140625" style="13"/>
  </cols>
  <sheetData>
    <row r="1" spans="1:30" s="8" customFormat="1" x14ac:dyDescent="0.2">
      <c r="A1" s="6" t="s">
        <v>49</v>
      </c>
      <c r="B1" s="7" t="s">
        <v>40</v>
      </c>
    </row>
    <row r="2" spans="1:30" s="8" customFormat="1" x14ac:dyDescent="0.2">
      <c r="A2" s="6"/>
      <c r="B2" s="7"/>
    </row>
    <row r="3" spans="1:30" s="8" customFormat="1" x14ac:dyDescent="0.2">
      <c r="A3" s="8" t="s">
        <v>51</v>
      </c>
      <c r="B3" s="8" t="s">
        <v>36</v>
      </c>
    </row>
    <row r="4" spans="1:30" s="8" customFormat="1" x14ac:dyDescent="0.2">
      <c r="A4" s="8" t="s">
        <v>48</v>
      </c>
      <c r="B4" s="8" t="s">
        <v>50</v>
      </c>
    </row>
    <row r="5" spans="1:30" s="8" customFormat="1" x14ac:dyDescent="0.2">
      <c r="A5" s="8" t="s">
        <v>29</v>
      </c>
      <c r="B5" s="8" t="s">
        <v>33</v>
      </c>
    </row>
    <row r="6" spans="1:30" s="8" customFormat="1" x14ac:dyDescent="0.2">
      <c r="B6" s="8" t="s">
        <v>37</v>
      </c>
    </row>
    <row r="7" spans="1:30" s="8" customFormat="1" x14ac:dyDescent="0.2">
      <c r="A7" s="8" t="s">
        <v>30</v>
      </c>
      <c r="B7" s="8" t="s">
        <v>31</v>
      </c>
    </row>
    <row r="8" spans="1:30" s="8" customFormat="1" x14ac:dyDescent="0.2"/>
    <row r="9" spans="1:30" s="8" customFormat="1" x14ac:dyDescent="0.2">
      <c r="A9" s="8" t="s">
        <v>32</v>
      </c>
      <c r="B9" s="9" t="s">
        <v>41</v>
      </c>
    </row>
    <row r="10" spans="1:30" s="8" customFormat="1" x14ac:dyDescent="0.2">
      <c r="B10" s="9"/>
    </row>
    <row r="11" spans="1:30" x14ac:dyDescent="0.2">
      <c r="B11" s="11"/>
      <c r="C11" s="19" t="s">
        <v>25</v>
      </c>
      <c r="D11" s="19"/>
      <c r="E11" s="12"/>
      <c r="F11" s="19" t="s">
        <v>23</v>
      </c>
      <c r="G11" s="19"/>
      <c r="H11" s="12"/>
      <c r="I11" s="19" t="s">
        <v>24</v>
      </c>
      <c r="J11" s="19"/>
      <c r="K11" s="12"/>
      <c r="L11" s="19" t="s">
        <v>22</v>
      </c>
      <c r="M11" s="19"/>
      <c r="N11" s="12"/>
      <c r="O11" s="19" t="s">
        <v>6</v>
      </c>
      <c r="P11" s="19"/>
      <c r="Q11" s="12"/>
      <c r="R11" s="19" t="s">
        <v>7</v>
      </c>
      <c r="S11" s="19"/>
      <c r="T11" s="12"/>
      <c r="U11" s="20" t="s">
        <v>35</v>
      </c>
      <c r="V11" s="20" t="s">
        <v>20</v>
      </c>
      <c r="W11" s="20" t="s">
        <v>43</v>
      </c>
      <c r="Z11" s="19" t="s">
        <v>26</v>
      </c>
      <c r="AA11" s="19"/>
    </row>
    <row r="12" spans="1:30" x14ac:dyDescent="0.2">
      <c r="B12" s="17" t="s">
        <v>0</v>
      </c>
      <c r="C12" s="4" t="s">
        <v>34</v>
      </c>
      <c r="D12" s="4" t="s">
        <v>5</v>
      </c>
      <c r="F12" s="4" t="s">
        <v>34</v>
      </c>
      <c r="G12" s="4" t="s">
        <v>5</v>
      </c>
      <c r="I12" s="4" t="s">
        <v>34</v>
      </c>
      <c r="J12" s="4" t="s">
        <v>5</v>
      </c>
      <c r="L12" s="4" t="s">
        <v>34</v>
      </c>
      <c r="M12" s="4" t="s">
        <v>5</v>
      </c>
      <c r="O12" s="4" t="s">
        <v>34</v>
      </c>
      <c r="P12" s="4" t="s">
        <v>5</v>
      </c>
      <c r="R12" s="4" t="s">
        <v>34</v>
      </c>
      <c r="S12" s="4" t="s">
        <v>5</v>
      </c>
      <c r="U12" s="21"/>
      <c r="V12" s="21"/>
      <c r="W12" s="21"/>
      <c r="Y12" s="17" t="s">
        <v>0</v>
      </c>
      <c r="Z12" s="4" t="s">
        <v>27</v>
      </c>
      <c r="AA12" s="4" t="s">
        <v>28</v>
      </c>
    </row>
    <row r="13" spans="1:30" x14ac:dyDescent="0.2">
      <c r="B13" s="13" t="s">
        <v>12</v>
      </c>
      <c r="C13" s="2">
        <v>418945</v>
      </c>
      <c r="D13" s="2">
        <v>5389401000</v>
      </c>
      <c r="E13" s="2"/>
      <c r="F13" s="2">
        <v>287583</v>
      </c>
      <c r="G13" s="2">
        <v>2276264000</v>
      </c>
      <c r="H13" s="2"/>
      <c r="I13" s="2">
        <v>7682</v>
      </c>
      <c r="J13" s="2">
        <v>271848000</v>
      </c>
      <c r="K13" s="2"/>
      <c r="L13" s="2">
        <v>24007</v>
      </c>
      <c r="M13" s="2">
        <v>738889000</v>
      </c>
      <c r="N13" s="2"/>
      <c r="O13" s="2">
        <v>107649</v>
      </c>
      <c r="P13" s="2">
        <v>7957659000</v>
      </c>
      <c r="Q13" s="2"/>
      <c r="R13" s="2"/>
      <c r="S13" s="2">
        <v>24294000</v>
      </c>
      <c r="T13" s="2"/>
      <c r="U13" s="10">
        <f t="shared" ref="U13:U22" si="0">L13+O13+F13+I13+C13+R13</f>
        <v>845866</v>
      </c>
      <c r="V13" s="10">
        <v>16658355000</v>
      </c>
      <c r="W13" s="10">
        <f>V13/AA13</f>
        <v>16658355000</v>
      </c>
      <c r="Y13" s="14" t="s">
        <v>12</v>
      </c>
      <c r="Z13" s="5">
        <v>194.5616666666667</v>
      </c>
      <c r="AA13" s="5">
        <f>Z13/$Z$13</f>
        <v>1</v>
      </c>
      <c r="AC13" s="1"/>
      <c r="AD13" s="1"/>
    </row>
    <row r="14" spans="1:30" x14ac:dyDescent="0.2">
      <c r="B14" s="13" t="s">
        <v>13</v>
      </c>
      <c r="C14" s="2">
        <v>411398</v>
      </c>
      <c r="D14" s="2">
        <v>5371988000</v>
      </c>
      <c r="E14" s="2"/>
      <c r="F14" s="2">
        <v>301982</v>
      </c>
      <c r="G14" s="2">
        <v>2355954000</v>
      </c>
      <c r="H14" s="2"/>
      <c r="I14" s="2">
        <v>9267</v>
      </c>
      <c r="J14" s="2">
        <v>287833000</v>
      </c>
      <c r="K14" s="2"/>
      <c r="L14" s="2">
        <v>24289</v>
      </c>
      <c r="M14" s="2">
        <v>753138000</v>
      </c>
      <c r="N14" s="2"/>
      <c r="O14" s="2">
        <v>113723</v>
      </c>
      <c r="P14" s="2">
        <v>7771760000</v>
      </c>
      <c r="Q14" s="2"/>
      <c r="R14" s="2"/>
      <c r="S14" s="2">
        <v>43038000</v>
      </c>
      <c r="T14" s="2"/>
      <c r="U14" s="10">
        <f t="shared" si="0"/>
        <v>860659</v>
      </c>
      <c r="V14" s="10">
        <v>16583711000</v>
      </c>
      <c r="W14" s="10">
        <f t="shared" ref="W14:W22" si="1">V14/AA14</f>
        <v>16356308474.205814</v>
      </c>
      <c r="Y14" s="14" t="s">
        <v>13</v>
      </c>
      <c r="Z14" s="5">
        <v>197.26666666666665</v>
      </c>
      <c r="AA14" s="5">
        <f t="shared" ref="AA14:AA22" si="2">Z14/$Z$13</f>
        <v>1.0139030470202248</v>
      </c>
      <c r="AC14" s="1"/>
      <c r="AD14" s="1"/>
    </row>
    <row r="15" spans="1:30" x14ac:dyDescent="0.2">
      <c r="B15" s="13" t="s">
        <v>14</v>
      </c>
      <c r="C15" s="2">
        <v>403582</v>
      </c>
      <c r="D15" s="2">
        <v>5155738000</v>
      </c>
      <c r="E15" s="2"/>
      <c r="F15" s="2">
        <v>333337</v>
      </c>
      <c r="G15" s="2">
        <v>2410159000</v>
      </c>
      <c r="H15" s="2"/>
      <c r="I15" s="2">
        <v>6654</v>
      </c>
      <c r="J15" s="2">
        <v>243553000</v>
      </c>
      <c r="K15" s="2"/>
      <c r="L15" s="2">
        <v>20159</v>
      </c>
      <c r="M15" s="2">
        <v>660790000</v>
      </c>
      <c r="N15" s="2"/>
      <c r="O15" s="2">
        <v>100939</v>
      </c>
      <c r="P15" s="2">
        <v>8034313000</v>
      </c>
      <c r="Q15" s="2"/>
      <c r="R15" s="2"/>
      <c r="S15" s="2">
        <v>29176000</v>
      </c>
      <c r="T15" s="2"/>
      <c r="U15" s="10">
        <f t="shared" si="0"/>
        <v>864671</v>
      </c>
      <c r="V15" s="10">
        <v>16533729000</v>
      </c>
      <c r="W15" s="10">
        <f t="shared" si="1"/>
        <v>16152798746.949541</v>
      </c>
      <c r="Y15" s="14" t="s">
        <v>14</v>
      </c>
      <c r="Z15" s="5">
        <v>199.14999999999998</v>
      </c>
      <c r="AA15" s="5">
        <f t="shared" si="2"/>
        <v>1.0235829257219216</v>
      </c>
      <c r="AC15" s="1"/>
      <c r="AD15" s="1"/>
    </row>
    <row r="16" spans="1:30" x14ac:dyDescent="0.2">
      <c r="B16" s="13" t="s">
        <v>15</v>
      </c>
      <c r="C16" s="2">
        <v>438039</v>
      </c>
      <c r="D16" s="2">
        <v>5235687000</v>
      </c>
      <c r="E16" s="2"/>
      <c r="F16" s="2">
        <v>381956</v>
      </c>
      <c r="G16" s="2">
        <v>2595413000</v>
      </c>
      <c r="H16" s="2"/>
      <c r="I16" s="2">
        <v>6895</v>
      </c>
      <c r="J16" s="2">
        <v>212238000</v>
      </c>
      <c r="K16" s="2"/>
      <c r="L16" s="2">
        <v>23388</v>
      </c>
      <c r="M16" s="2">
        <v>670751000</v>
      </c>
      <c r="N16" s="2"/>
      <c r="O16" s="2">
        <v>122063</v>
      </c>
      <c r="P16" s="2">
        <v>8338773000</v>
      </c>
      <c r="Q16" s="2"/>
      <c r="R16" s="2"/>
      <c r="S16" s="2">
        <v>28004000</v>
      </c>
      <c r="T16" s="2"/>
      <c r="U16" s="10">
        <f t="shared" si="0"/>
        <v>972341</v>
      </c>
      <c r="V16" s="10">
        <v>17080866000</v>
      </c>
      <c r="W16" s="10">
        <f t="shared" si="1"/>
        <v>16545744667.49922</v>
      </c>
      <c r="Y16" s="14" t="s">
        <v>15</v>
      </c>
      <c r="Z16" s="5">
        <v>200.85416666666671</v>
      </c>
      <c r="AA16" s="5">
        <f t="shared" si="2"/>
        <v>1.0323419310073072</v>
      </c>
      <c r="AC16" s="1"/>
      <c r="AD16" s="1"/>
    </row>
    <row r="17" spans="2:30" x14ac:dyDescent="0.2">
      <c r="B17" s="13" t="s">
        <v>16</v>
      </c>
      <c r="C17" s="2">
        <v>417209</v>
      </c>
      <c r="D17" s="2">
        <v>5358019000</v>
      </c>
      <c r="E17" s="2"/>
      <c r="F17" s="2">
        <v>420455</v>
      </c>
      <c r="G17" s="2">
        <v>2865799000</v>
      </c>
      <c r="H17" s="2"/>
      <c r="I17" s="2">
        <v>8472</v>
      </c>
      <c r="J17" s="2">
        <v>260735000</v>
      </c>
      <c r="K17" s="2"/>
      <c r="L17" s="2">
        <v>19606</v>
      </c>
      <c r="M17" s="2">
        <v>600476000</v>
      </c>
      <c r="N17" s="2"/>
      <c r="O17" s="2">
        <v>122235</v>
      </c>
      <c r="P17" s="2">
        <v>8076529000</v>
      </c>
      <c r="Q17" s="2"/>
      <c r="R17" s="2"/>
      <c r="S17" s="2">
        <v>33324000</v>
      </c>
      <c r="T17" s="2"/>
      <c r="U17" s="10">
        <f t="shared" si="0"/>
        <v>987977</v>
      </c>
      <c r="V17" s="10">
        <v>17194882000</v>
      </c>
      <c r="W17" s="10">
        <f t="shared" si="1"/>
        <v>16577368388.733585</v>
      </c>
      <c r="Y17" s="14" t="s">
        <v>16</v>
      </c>
      <c r="Z17" s="5">
        <v>201.80916666666667</v>
      </c>
      <c r="AA17" s="5">
        <f t="shared" si="2"/>
        <v>1.0372504004728575</v>
      </c>
      <c r="AC17" s="1"/>
      <c r="AD17" s="1"/>
    </row>
    <row r="18" spans="2:30" x14ac:dyDescent="0.2">
      <c r="B18" s="13" t="s">
        <v>17</v>
      </c>
      <c r="C18" s="2">
        <v>343554</v>
      </c>
      <c r="D18" s="2">
        <v>4964996000</v>
      </c>
      <c r="E18" s="2"/>
      <c r="F18" s="2">
        <v>338201</v>
      </c>
      <c r="G18" s="2">
        <v>2399329000</v>
      </c>
      <c r="H18" s="2"/>
      <c r="I18" s="2">
        <v>8690</v>
      </c>
      <c r="J18" s="2">
        <v>385962000</v>
      </c>
      <c r="K18" s="2"/>
      <c r="L18" s="2">
        <v>16938</v>
      </c>
      <c r="M18" s="2">
        <v>541450000</v>
      </c>
      <c r="N18" s="2"/>
      <c r="O18" s="2">
        <v>101807</v>
      </c>
      <c r="P18" s="2">
        <v>6806919000</v>
      </c>
      <c r="Q18" s="2"/>
      <c r="R18" s="2">
        <v>43046</v>
      </c>
      <c r="S18" s="2">
        <v>142644000</v>
      </c>
      <c r="T18" s="2"/>
      <c r="U18" s="10">
        <f t="shared" si="0"/>
        <v>852236</v>
      </c>
      <c r="V18" s="10">
        <v>15241300000</v>
      </c>
      <c r="W18" s="10">
        <f t="shared" si="1"/>
        <v>14568992483.868858</v>
      </c>
      <c r="Y18" s="14" t="s">
        <v>17</v>
      </c>
      <c r="Z18" s="5">
        <v>203.54</v>
      </c>
      <c r="AA18" s="5">
        <f t="shared" si="2"/>
        <v>1.0461464659876472</v>
      </c>
      <c r="AC18" s="1"/>
      <c r="AD18" s="1"/>
    </row>
    <row r="19" spans="2:30" x14ac:dyDescent="0.2">
      <c r="B19" s="13" t="s">
        <v>18</v>
      </c>
      <c r="C19" s="2">
        <v>369090</v>
      </c>
      <c r="D19" s="2">
        <v>5567224304</v>
      </c>
      <c r="E19" s="2"/>
      <c r="F19" s="2">
        <v>369324</v>
      </c>
      <c r="G19" s="2">
        <v>2678361561</v>
      </c>
      <c r="H19" s="2"/>
      <c r="I19" s="2">
        <v>6140</v>
      </c>
      <c r="J19" s="2">
        <v>207355117</v>
      </c>
      <c r="K19" s="2"/>
      <c r="L19" s="2">
        <v>18778</v>
      </c>
      <c r="M19" s="2">
        <v>645510435</v>
      </c>
      <c r="N19" s="2"/>
      <c r="O19" s="2">
        <v>93442</v>
      </c>
      <c r="P19" s="2">
        <v>7575620065</v>
      </c>
      <c r="Q19" s="2"/>
      <c r="R19" s="2">
        <v>38425</v>
      </c>
      <c r="S19" s="2">
        <v>291503109</v>
      </c>
      <c r="T19" s="2"/>
      <c r="U19" s="10">
        <f t="shared" si="0"/>
        <v>895199</v>
      </c>
      <c r="V19" s="10">
        <v>16965574591</v>
      </c>
      <c r="W19" s="10">
        <f t="shared" si="1"/>
        <v>15988232149.294577</v>
      </c>
      <c r="Y19" s="14" t="s">
        <v>18</v>
      </c>
      <c r="Z19" s="5">
        <v>206.45500000000004</v>
      </c>
      <c r="AA19" s="5">
        <f t="shared" si="2"/>
        <v>1.0611288623144333</v>
      </c>
      <c r="AC19" s="1"/>
      <c r="AD19" s="1"/>
    </row>
    <row r="20" spans="2:30" x14ac:dyDescent="0.2">
      <c r="B20" s="13" t="s">
        <v>19</v>
      </c>
      <c r="C20" s="2">
        <v>358004</v>
      </c>
      <c r="D20" s="2">
        <v>5615647000</v>
      </c>
      <c r="E20" s="2"/>
      <c r="F20" s="2">
        <v>360236</v>
      </c>
      <c r="G20" s="2">
        <v>2724002000</v>
      </c>
      <c r="H20" s="2"/>
      <c r="I20" s="2">
        <v>8736</v>
      </c>
      <c r="J20" s="2">
        <v>451810000</v>
      </c>
      <c r="K20" s="2"/>
      <c r="L20" s="2">
        <v>16016</v>
      </c>
      <c r="M20" s="2">
        <v>624929000</v>
      </c>
      <c r="N20" s="2"/>
      <c r="O20" s="2">
        <v>86171</v>
      </c>
      <c r="P20" s="2">
        <v>8295127000</v>
      </c>
      <c r="Q20" s="2"/>
      <c r="R20" s="2">
        <v>24457</v>
      </c>
      <c r="S20" s="2">
        <v>207434000</v>
      </c>
      <c r="T20" s="2"/>
      <c r="U20" s="10">
        <f t="shared" si="0"/>
        <v>853620</v>
      </c>
      <c r="V20" s="10">
        <v>17918949000</v>
      </c>
      <c r="W20" s="10">
        <f t="shared" si="1"/>
        <v>16562319174.44319</v>
      </c>
      <c r="Y20" s="14" t="s">
        <v>19</v>
      </c>
      <c r="Z20" s="5">
        <v>210.49833333333333</v>
      </c>
      <c r="AA20" s="5">
        <f t="shared" si="2"/>
        <v>1.0819106195978994</v>
      </c>
      <c r="AC20" s="1"/>
      <c r="AD20" s="1"/>
    </row>
    <row r="21" spans="2:30" x14ac:dyDescent="0.2">
      <c r="B21" s="13" t="s">
        <v>2</v>
      </c>
      <c r="C21" s="2">
        <v>383667</v>
      </c>
      <c r="D21" s="2">
        <v>6067894960</v>
      </c>
      <c r="E21" s="2"/>
      <c r="F21" s="2">
        <v>375504</v>
      </c>
      <c r="G21" s="2">
        <v>2807494804</v>
      </c>
      <c r="H21" s="2"/>
      <c r="I21" s="2">
        <v>14941</v>
      </c>
      <c r="J21" s="2">
        <v>752435672</v>
      </c>
      <c r="K21" s="2"/>
      <c r="L21" s="2">
        <v>18026</v>
      </c>
      <c r="M21" s="2">
        <v>709420809</v>
      </c>
      <c r="N21" s="2"/>
      <c r="O21" s="2">
        <v>129402</v>
      </c>
      <c r="P21" s="2">
        <v>9628334576</v>
      </c>
      <c r="Q21" s="2"/>
      <c r="R21" s="2">
        <v>2027</v>
      </c>
      <c r="S21" s="2">
        <v>31904620</v>
      </c>
      <c r="T21" s="2"/>
      <c r="U21" s="10">
        <f t="shared" si="0"/>
        <v>923567</v>
      </c>
      <c r="V21" s="10">
        <v>19997485441</v>
      </c>
      <c r="W21" s="10">
        <f t="shared" si="1"/>
        <v>18101886671.029858</v>
      </c>
      <c r="Y21" s="14" t="s">
        <v>2</v>
      </c>
      <c r="Z21" s="5">
        <v>214.93583333333333</v>
      </c>
      <c r="AA21" s="5">
        <f t="shared" si="2"/>
        <v>1.1047182983972519</v>
      </c>
      <c r="AC21" s="1"/>
      <c r="AD21" s="1"/>
    </row>
    <row r="22" spans="2:30" x14ac:dyDescent="0.2">
      <c r="B22" s="13" t="s">
        <v>21</v>
      </c>
      <c r="C22" s="2">
        <v>393061</v>
      </c>
      <c r="D22" s="2">
        <v>6030799430</v>
      </c>
      <c r="E22" s="2"/>
      <c r="F22" s="2">
        <v>505609</v>
      </c>
      <c r="G22" s="2">
        <v>2957992063</v>
      </c>
      <c r="H22" s="2"/>
      <c r="I22" s="2">
        <v>5423</v>
      </c>
      <c r="J22" s="2">
        <v>163455367</v>
      </c>
      <c r="K22" s="2"/>
      <c r="L22" s="2">
        <v>21036</v>
      </c>
      <c r="M22" s="2">
        <v>764468788</v>
      </c>
      <c r="N22" s="2"/>
      <c r="O22" s="2">
        <v>94241</v>
      </c>
      <c r="P22" s="2">
        <v>8462255700</v>
      </c>
      <c r="Q22" s="2"/>
      <c r="R22" s="2">
        <v>2488</v>
      </c>
      <c r="S22" s="2">
        <v>48400795</v>
      </c>
      <c r="T22" s="2"/>
      <c r="U22" s="10">
        <f t="shared" si="0"/>
        <v>1021858</v>
      </c>
      <c r="V22" s="10">
        <v>18427372143</v>
      </c>
      <c r="W22" s="10">
        <f t="shared" si="1"/>
        <v>16399507073.593384</v>
      </c>
      <c r="Y22" s="14" t="s">
        <v>21</v>
      </c>
      <c r="Z22" s="5">
        <v>218.62</v>
      </c>
      <c r="AA22" s="5">
        <f t="shared" si="2"/>
        <v>1.1236540257159253</v>
      </c>
      <c r="AC22" s="1"/>
      <c r="AD22" s="1"/>
    </row>
    <row r="23" spans="2:30" x14ac:dyDescent="0.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30" ht="12.75" customHeight="1" x14ac:dyDescent="0.2">
      <c r="U24" s="2"/>
      <c r="V24" s="2"/>
      <c r="AC24" s="15"/>
      <c r="AD24" s="15"/>
    </row>
    <row r="25" spans="2:30" x14ac:dyDescent="0.2">
      <c r="U25" s="1"/>
      <c r="V25" s="1"/>
    </row>
  </sheetData>
  <mergeCells count="10">
    <mergeCell ref="C11:D11"/>
    <mergeCell ref="R11:S11"/>
    <mergeCell ref="U11:U12"/>
    <mergeCell ref="V11:V12"/>
    <mergeCell ref="W11:W12"/>
    <mergeCell ref="Z11:AA11"/>
    <mergeCell ref="L11:M11"/>
    <mergeCell ref="O11:P11"/>
    <mergeCell ref="F11:G11"/>
    <mergeCell ref="I11:J11"/>
  </mergeCells>
  <phoneticPr fontId="5" type="noConversion"/>
  <pageMargins left="0.7" right="0.7" top="0.75" bottom="0.75" header="0.3" footer="0.3"/>
  <ignoredErrors>
    <ignoredError sqref="B13:B23 Y13:Y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7F00-437F-4410-9521-E21A729EDF39}">
  <dimension ref="A1:D19"/>
  <sheetViews>
    <sheetView workbookViewId="0">
      <selection activeCell="A23" sqref="A23"/>
    </sheetView>
  </sheetViews>
  <sheetFormatPr defaultRowHeight="12.75" x14ac:dyDescent="0.2"/>
  <cols>
    <col min="1" max="1" width="16.5703125" style="2" bestFit="1" customWidth="1"/>
    <col min="2" max="2" width="31" style="2" customWidth="1"/>
    <col min="3" max="3" width="15" style="2" customWidth="1"/>
    <col min="4" max="4" width="19.42578125" style="2" bestFit="1" customWidth="1"/>
    <col min="5" max="16384" width="9.140625" style="2"/>
  </cols>
  <sheetData>
    <row r="1" spans="1:4" s="8" customFormat="1" x14ac:dyDescent="0.2">
      <c r="A1" s="6" t="s">
        <v>52</v>
      </c>
      <c r="B1" s="7" t="s">
        <v>42</v>
      </c>
    </row>
    <row r="2" spans="1:4" s="8" customFormat="1" x14ac:dyDescent="0.2">
      <c r="A2" s="6"/>
      <c r="B2" s="7"/>
    </row>
    <row r="3" spans="1:4" s="8" customFormat="1" x14ac:dyDescent="0.2">
      <c r="A3" s="8" t="s">
        <v>51</v>
      </c>
      <c r="B3" s="8" t="s">
        <v>36</v>
      </c>
    </row>
    <row r="4" spans="1:4" s="8" customFormat="1" x14ac:dyDescent="0.2">
      <c r="A4" s="8" t="s">
        <v>48</v>
      </c>
      <c r="B4" s="8" t="s">
        <v>50</v>
      </c>
    </row>
    <row r="5" spans="1:4" s="8" customFormat="1" x14ac:dyDescent="0.2">
      <c r="A5" s="8" t="s">
        <v>29</v>
      </c>
      <c r="B5" s="8" t="s">
        <v>44</v>
      </c>
    </row>
    <row r="6" spans="1:4" s="8" customFormat="1" x14ac:dyDescent="0.2">
      <c r="B6" s="8" t="s">
        <v>47</v>
      </c>
    </row>
    <row r="7" spans="1:4" s="8" customFormat="1" x14ac:dyDescent="0.2">
      <c r="A7" s="8" t="s">
        <v>30</v>
      </c>
      <c r="B7" s="8" t="s">
        <v>39</v>
      </c>
    </row>
    <row r="8" spans="1:4" s="8" customFormat="1" x14ac:dyDescent="0.2">
      <c r="A8" s="8" t="s">
        <v>32</v>
      </c>
      <c r="B8" s="18">
        <v>44007</v>
      </c>
    </row>
    <row r="9" spans="1:4" s="8" customFormat="1" x14ac:dyDescent="0.2">
      <c r="B9" s="9"/>
    </row>
    <row r="10" spans="1:4" x14ac:dyDescent="0.2">
      <c r="B10" s="16" t="s">
        <v>1</v>
      </c>
      <c r="C10" s="16" t="s">
        <v>38</v>
      </c>
      <c r="D10" s="16" t="s">
        <v>5</v>
      </c>
    </row>
    <row r="11" spans="1:4" x14ac:dyDescent="0.2">
      <c r="B11" s="3" t="s">
        <v>4</v>
      </c>
      <c r="C11" s="3">
        <v>372928</v>
      </c>
      <c r="D11" s="3">
        <v>1045468180</v>
      </c>
    </row>
    <row r="12" spans="1:4" x14ac:dyDescent="0.2">
      <c r="B12" s="3" t="s">
        <v>8</v>
      </c>
      <c r="C12" s="3">
        <v>134071</v>
      </c>
      <c r="D12" s="3">
        <v>1336062322</v>
      </c>
    </row>
    <row r="13" spans="1:4" x14ac:dyDescent="0.2">
      <c r="B13" s="3" t="s">
        <v>9</v>
      </c>
      <c r="C13" s="3">
        <v>116734</v>
      </c>
      <c r="D13" s="3">
        <v>962755139</v>
      </c>
    </row>
    <row r="14" spans="1:4" x14ac:dyDescent="0.2">
      <c r="B14" s="3" t="s">
        <v>45</v>
      </c>
      <c r="C14" s="3">
        <v>66603</v>
      </c>
      <c r="D14" s="3">
        <v>333965309</v>
      </c>
    </row>
    <row r="15" spans="1:4" x14ac:dyDescent="0.2">
      <c r="B15" s="3" t="s">
        <v>46</v>
      </c>
      <c r="C15" s="3">
        <v>62906</v>
      </c>
      <c r="D15" s="3">
        <v>2733751541</v>
      </c>
    </row>
    <row r="16" spans="1:4" x14ac:dyDescent="0.2">
      <c r="B16" s="3" t="s">
        <v>11</v>
      </c>
      <c r="C16" s="3">
        <v>34282</v>
      </c>
      <c r="D16" s="3">
        <v>519448861</v>
      </c>
    </row>
    <row r="17" spans="2:4" x14ac:dyDescent="0.2">
      <c r="B17" s="3" t="s">
        <v>3</v>
      </c>
      <c r="C17" s="3">
        <v>28451</v>
      </c>
      <c r="D17" s="3">
        <v>1993542345</v>
      </c>
    </row>
    <row r="18" spans="2:4" x14ac:dyDescent="0.2">
      <c r="B18" s="3" t="s">
        <v>10</v>
      </c>
      <c r="C18" s="3">
        <v>17612</v>
      </c>
      <c r="D18" s="3">
        <v>508567658</v>
      </c>
    </row>
    <row r="19" spans="2:4" x14ac:dyDescent="0.2">
      <c r="B19" s="3" t="s">
        <v>7</v>
      </c>
      <c r="C19" s="3">
        <v>92412</v>
      </c>
      <c r="D19" s="3">
        <v>488942798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13BE7-9F1F-486B-8C26-73A512062442}">
  <dimension ref="A1:E20"/>
  <sheetViews>
    <sheetView workbookViewId="0">
      <selection activeCell="A25" sqref="A25"/>
    </sheetView>
  </sheetViews>
  <sheetFormatPr defaultRowHeight="12.75" x14ac:dyDescent="0.2"/>
  <cols>
    <col min="1" max="1" width="16.5703125" style="2" bestFit="1" customWidth="1"/>
    <col min="2" max="2" width="30.7109375" style="2" customWidth="1"/>
    <col min="3" max="3" width="14.42578125" style="2" bestFit="1" customWidth="1"/>
    <col min="4" max="4" width="19.42578125" style="2" bestFit="1" customWidth="1"/>
    <col min="5" max="16384" width="9.140625" style="2"/>
  </cols>
  <sheetData>
    <row r="1" spans="1:5" s="8" customFormat="1" x14ac:dyDescent="0.2">
      <c r="A1" s="6" t="s">
        <v>53</v>
      </c>
      <c r="B1" s="7" t="s">
        <v>42</v>
      </c>
    </row>
    <row r="2" spans="1:5" s="8" customFormat="1" x14ac:dyDescent="0.2">
      <c r="A2" s="6"/>
      <c r="B2" s="7"/>
    </row>
    <row r="3" spans="1:5" s="8" customFormat="1" x14ac:dyDescent="0.2">
      <c r="A3" s="8" t="s">
        <v>51</v>
      </c>
      <c r="B3" s="8" t="s">
        <v>36</v>
      </c>
    </row>
    <row r="4" spans="1:5" s="8" customFormat="1" x14ac:dyDescent="0.2">
      <c r="A4" s="8" t="s">
        <v>48</v>
      </c>
      <c r="B4" s="8" t="s">
        <v>50</v>
      </c>
    </row>
    <row r="5" spans="1:5" s="8" customFormat="1" x14ac:dyDescent="0.2">
      <c r="A5" s="8" t="s">
        <v>29</v>
      </c>
      <c r="B5" s="8" t="s">
        <v>44</v>
      </c>
    </row>
    <row r="6" spans="1:5" s="8" customFormat="1" x14ac:dyDescent="0.2">
      <c r="B6" s="8" t="s">
        <v>47</v>
      </c>
    </row>
    <row r="7" spans="1:5" s="8" customFormat="1" x14ac:dyDescent="0.2">
      <c r="A7" s="8" t="s">
        <v>30</v>
      </c>
      <c r="B7" s="8" t="s">
        <v>39</v>
      </c>
    </row>
    <row r="8" spans="1:5" s="8" customFormat="1" x14ac:dyDescent="0.2">
      <c r="A8" s="8" t="s">
        <v>32</v>
      </c>
      <c r="B8" s="18">
        <v>44007</v>
      </c>
    </row>
    <row r="9" spans="1:5" s="8" customFormat="1" x14ac:dyDescent="0.2">
      <c r="B9" s="9"/>
    </row>
    <row r="10" spans="1:5" x14ac:dyDescent="0.2">
      <c r="B10" s="16" t="s">
        <v>1</v>
      </c>
      <c r="C10" s="16" t="s">
        <v>38</v>
      </c>
      <c r="D10" s="16" t="s">
        <v>5</v>
      </c>
    </row>
    <row r="11" spans="1:5" x14ac:dyDescent="0.2">
      <c r="B11" s="3" t="s">
        <v>11</v>
      </c>
      <c r="C11" s="3">
        <v>18631</v>
      </c>
      <c r="D11" s="3">
        <v>1179331396</v>
      </c>
      <c r="E11" s="3"/>
    </row>
    <row r="12" spans="1:5" x14ac:dyDescent="0.2">
      <c r="B12" s="3" t="s">
        <v>46</v>
      </c>
      <c r="C12" s="3">
        <v>15679</v>
      </c>
      <c r="D12" s="3">
        <v>1160875885</v>
      </c>
      <c r="E12" s="3"/>
    </row>
    <row r="13" spans="1:5" x14ac:dyDescent="0.2">
      <c r="B13" s="3" t="s">
        <v>8</v>
      </c>
      <c r="C13" s="3">
        <v>9764</v>
      </c>
      <c r="D13" s="3">
        <v>85398065</v>
      </c>
      <c r="E13" s="3"/>
    </row>
    <row r="14" spans="1:5" x14ac:dyDescent="0.2">
      <c r="B14" s="3" t="s">
        <v>3</v>
      </c>
      <c r="C14" s="3">
        <v>8281</v>
      </c>
      <c r="D14" s="3">
        <v>4070159484</v>
      </c>
      <c r="E14" s="3"/>
    </row>
    <row r="15" spans="1:5" x14ac:dyDescent="0.2">
      <c r="B15" s="3" t="s">
        <v>4</v>
      </c>
      <c r="C15" s="3">
        <v>8013</v>
      </c>
      <c r="D15" s="3">
        <v>266813611</v>
      </c>
      <c r="E15" s="3"/>
    </row>
    <row r="16" spans="1:5" x14ac:dyDescent="0.2">
      <c r="B16" s="3" t="s">
        <v>9</v>
      </c>
      <c r="C16" s="3">
        <v>7832</v>
      </c>
      <c r="D16" s="3">
        <v>345735793</v>
      </c>
      <c r="E16" s="3"/>
    </row>
    <row r="17" spans="2:5" x14ac:dyDescent="0.2">
      <c r="B17" s="3" t="s">
        <v>45</v>
      </c>
      <c r="C17" s="3">
        <v>4590</v>
      </c>
      <c r="D17" s="3">
        <v>338819648</v>
      </c>
      <c r="E17" s="3"/>
    </row>
    <row r="18" spans="2:5" x14ac:dyDescent="0.2">
      <c r="B18" s="3" t="s">
        <v>10</v>
      </c>
      <c r="C18" s="3">
        <v>3316</v>
      </c>
      <c r="D18" s="3">
        <v>257833720</v>
      </c>
      <c r="E18" s="3"/>
    </row>
    <row r="19" spans="2:5" x14ac:dyDescent="0.2">
      <c r="B19" s="3" t="s">
        <v>7</v>
      </c>
      <c r="C19" s="3">
        <v>18135</v>
      </c>
      <c r="D19" s="3">
        <v>757288098</v>
      </c>
      <c r="E19" s="3"/>
    </row>
    <row r="20" spans="2:5" x14ac:dyDescent="0.2">
      <c r="B20" s="3"/>
      <c r="C20" s="3"/>
      <c r="D20" s="3"/>
      <c r="E20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1B7098A09B478128703390F59E7E" ma:contentTypeVersion="8" ma:contentTypeDescription="Skapa ett nytt dokument." ma:contentTypeScope="" ma:versionID="fdf84939eb691bd9fde3f9f523b64e07">
  <xsd:schema xmlns:xsd="http://www.w3.org/2001/XMLSchema" xmlns:xs="http://www.w3.org/2001/XMLSchema" xmlns:p="http://schemas.microsoft.com/office/2006/metadata/properties" xmlns:ns2="75bab218-27e8-4fb5-aca5-739ca67a013e" xmlns:ns3="0a43f890-9374-49cf-8f2c-e1c991f77ae8" targetNamespace="http://schemas.microsoft.com/office/2006/metadata/properties" ma:root="true" ma:fieldsID="283eb7f33936cae14ba5fd411d41e0c2" ns2:_="" ns3:_="">
    <xsd:import namespace="75bab218-27e8-4fb5-aca5-739ca67a013e"/>
    <xsd:import namespace="0a43f890-9374-49cf-8f2c-e1c991f77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ab218-27e8-4fb5-aca5-739ca67a0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3f890-9374-49cf-8f2c-e1c991f77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8FD6B2-D0B4-4127-8B7C-13C464C91B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ab218-27e8-4fb5-aca5-739ca67a013e"/>
    <ds:schemaRef ds:uri="0a43f890-9374-49cf-8f2c-e1c991f77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6372FF-52D3-43C3-A546-3F7B60D6C930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75bab218-27e8-4fb5-aca5-739ca67a013e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a43f890-9374-49cf-8f2c-e1c991f77ae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7DA5F5F-6B51-439C-B6BB-0107E5DA2B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Diagram</vt:lpstr>
      </vt:variant>
      <vt:variant>
        <vt:i4>3</vt:i4>
      </vt:variant>
    </vt:vector>
  </HeadingPairs>
  <TitlesOfParts>
    <vt:vector size="6" baseType="lpstr">
      <vt:lpstr>Data Diagram 1</vt:lpstr>
      <vt:lpstr>Data Diagram 2</vt:lpstr>
      <vt:lpstr>Data Diagram 3</vt:lpstr>
      <vt:lpstr>Diagram 1</vt:lpstr>
      <vt:lpstr>Diagram 2</vt:lpstr>
      <vt:lpstr>Diagram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Solberger, Martin</cp:lastModifiedBy>
  <dcterms:created xsi:type="dcterms:W3CDTF">2019-07-08T09:50:06Z</dcterms:created>
  <dcterms:modified xsi:type="dcterms:W3CDTF">2020-06-24T19:54:05Z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0x010100C8031B7098A09B478128703390F59E7E</vt:lpwstr>
  </property>
</Properties>
</file>