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sfisportal.sharepoint.com/sites/Statistikochkommunikation/Delade dokument/UTKAST inför publicering/"/>
    </mc:Choice>
  </mc:AlternateContent>
  <xr:revisionPtr revIDLastSave="32" documentId="8_{1C8CD942-6DF5-4425-AA95-6D06232B2CF8}" xr6:coauthVersionLast="47" xr6:coauthVersionMax="47" xr10:uidLastSave="{622A0B5D-8750-4D13-977F-1E3980A994F5}"/>
  <bookViews>
    <workbookView xWindow="28680" yWindow="-120" windowWidth="29040" windowHeight="15840" firstSheet="3" xr2:uid="{00000000-000D-0000-FFFF-FFFF00000000}"/>
  </bookViews>
  <sheets>
    <sheet name="Diagram 1" sheetId="37" r:id="rId1"/>
    <sheet name="Data Diagram 1" sheetId="36" r:id="rId2"/>
    <sheet name="Diagram 2" sheetId="39" r:id="rId3"/>
    <sheet name="Data Diagram 2" sheetId="38" r:id="rId4"/>
    <sheet name="Diagram 3" sheetId="41" r:id="rId5"/>
    <sheet name="Data Diagram 3" sheetId="40" r:id="rId6"/>
  </sheets>
  <definedNames>
    <definedName name="_xlnm._FilterDatabase" localSheetId="5" hidden="1">'Data Diagram 3'!#REF!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38" l="1"/>
  <c r="J13" i="38"/>
  <c r="J14" i="38"/>
  <c r="J15" i="38"/>
  <c r="J16" i="38"/>
  <c r="J17" i="38"/>
  <c r="J18" i="38"/>
  <c r="J19" i="38"/>
  <c r="J20" i="38"/>
  <c r="J21" i="38"/>
  <c r="J22" i="38"/>
  <c r="J23" i="38"/>
  <c r="J24" i="38"/>
  <c r="J25" i="38"/>
  <c r="J26" i="38"/>
  <c r="J27" i="38"/>
  <c r="J28" i="38"/>
  <c r="J29" i="38"/>
  <c r="J30" i="38"/>
  <c r="J31" i="38"/>
  <c r="J32" i="38"/>
  <c r="J33" i="38"/>
  <c r="J11" i="38"/>
  <c r="C33" i="38"/>
  <c r="D33" i="38"/>
  <c r="E33" i="38"/>
  <c r="F33" i="38"/>
  <c r="G33" i="38"/>
  <c r="H33" i="38"/>
  <c r="I33" i="38"/>
  <c r="M23" i="36"/>
  <c r="L23" i="36"/>
  <c r="J23" i="36"/>
  <c r="I23" i="36"/>
  <c r="G23" i="36"/>
  <c r="F23" i="36"/>
  <c r="D23" i="36"/>
  <c r="C23" i="36"/>
  <c r="L21" i="36"/>
  <c r="M21" i="36"/>
  <c r="L12" i="36"/>
  <c r="M12" i="36"/>
  <c r="L13" i="36"/>
  <c r="M13" i="36"/>
  <c r="L14" i="36"/>
  <c r="M14" i="36"/>
  <c r="L15" i="36"/>
  <c r="M15" i="36"/>
  <c r="L16" i="36"/>
  <c r="M16" i="36"/>
  <c r="L17" i="36"/>
  <c r="M17" i="36"/>
  <c r="L18" i="36"/>
  <c r="M18" i="36"/>
  <c r="L19" i="36"/>
  <c r="M19" i="36"/>
  <c r="L20" i="36"/>
  <c r="M20" i="36"/>
</calcChain>
</file>

<file path=xl/sharedStrings.xml><?xml version="1.0" encoding="utf-8"?>
<sst xmlns="http://schemas.openxmlformats.org/spreadsheetml/2006/main" count="121" uniqueCount="90">
  <si>
    <t>Diagram 1.</t>
  </si>
  <si>
    <t>Naturskador inom hem-, villa-, fritidshus-, båt-, företags- och fastighetsförsäkring, 2012−2021</t>
  </si>
  <si>
    <t>Enhet i diagram:</t>
  </si>
  <si>
    <t>Antal tusen skador och utbetalda försäkringsersättningar, miljarder kronor</t>
  </si>
  <si>
    <t>Enhet i data:</t>
  </si>
  <si>
    <t>Antal skador och utbetalda försäkringsersättningar, entals kronor</t>
  </si>
  <si>
    <t>Anm.:</t>
  </si>
  <si>
    <r>
      <rPr>
        <sz val="10"/>
        <color rgb="FF000000"/>
        <rFont val="Verdana"/>
      </rPr>
      <t>De utbetalda försäkringsersättningarna avser utbetalda belopp t.o.m. april det efterföljande räkenskapsåret.  "</t>
    </r>
    <r>
      <rPr>
        <i/>
        <sz val="10"/>
        <color rgb="FF000000"/>
        <rFont val="Verdana"/>
      </rPr>
      <t>Naturskada, övrig</t>
    </r>
    <r>
      <rPr>
        <sz val="10"/>
        <color rgb="FF000000"/>
        <rFont val="Verdana"/>
      </rPr>
      <t>" började samlas in först från 2015.</t>
    </r>
  </si>
  <si>
    <t>Källa:</t>
  </si>
  <si>
    <t>Svensk Försäkring.</t>
  </si>
  <si>
    <t xml:space="preserve">Publicerat: </t>
  </si>
  <si>
    <t>2022-07-11, av Svensk Försäkring</t>
  </si>
  <si>
    <t>Naturskada, storm</t>
  </si>
  <si>
    <t>Naturskada, vatten</t>
  </si>
  <si>
    <t>Naturskada, övrig</t>
  </si>
  <si>
    <t>Totalt antal skador</t>
  </si>
  <si>
    <t>Skadebelopp (höger axel)</t>
  </si>
  <si>
    <t>År</t>
  </si>
  <si>
    <t xml:space="preserve">Antal </t>
  </si>
  <si>
    <t>Skadebelopp (kr)</t>
  </si>
  <si>
    <t>2012</t>
  </si>
  <si>
    <t>2013</t>
  </si>
  <si>
    <t>2014</t>
  </si>
  <si>
    <t>2015</t>
  </si>
  <si>
    <t>2016</t>
  </si>
  <si>
    <t>2017</t>
  </si>
  <si>
    <t>2018</t>
  </si>
  <si>
    <t>2019</t>
  </si>
  <si>
    <t>Diagram 2.</t>
  </si>
  <si>
    <t>Naturskador inom hem-, villa-, fritidshus-, båt-, företags- och fastighetsförsäkring, 2015-2021</t>
  </si>
  <si>
    <t>Miljoner kronor</t>
  </si>
  <si>
    <t>Entals kronor</t>
  </si>
  <si>
    <t xml:space="preserve">De utbetalda försäkringsersättningarna avser utbetalda belopp t.o.m. april det efterföljande räkenskapsåret. </t>
  </si>
  <si>
    <t>Svensk Försäkring</t>
  </si>
  <si>
    <t>Län</t>
  </si>
  <si>
    <t>Summa skadebelopp för 2015-2021</t>
  </si>
  <si>
    <t>Gävleborgs län</t>
  </si>
  <si>
    <t>Stockholms län</t>
  </si>
  <si>
    <t>Västra Götalands län</t>
  </si>
  <si>
    <t>Okänt län</t>
  </si>
  <si>
    <t>Skåne län</t>
  </si>
  <si>
    <t>Västernorrlands län</t>
  </si>
  <si>
    <t>Jönköpings län</t>
  </si>
  <si>
    <t>Värmlands län</t>
  </si>
  <si>
    <t>Södermanlands län</t>
  </si>
  <si>
    <t>Dalarnas län</t>
  </si>
  <si>
    <t>Uppsala län</t>
  </si>
  <si>
    <t>Kalmar län</t>
  </si>
  <si>
    <t>Örebro län</t>
  </si>
  <si>
    <t>Västerbottens län</t>
  </si>
  <si>
    <t>Kronobergs län</t>
  </si>
  <si>
    <t>Hallands län</t>
  </si>
  <si>
    <t>Norrbottens län</t>
  </si>
  <si>
    <t>Jämtlands län</t>
  </si>
  <si>
    <t>Östergötlands län</t>
  </si>
  <si>
    <t>Västmanlands län</t>
  </si>
  <si>
    <t>Blekinge län</t>
  </si>
  <si>
    <t>Gotlands län</t>
  </si>
  <si>
    <t>TOTALT</t>
  </si>
  <si>
    <t>Diagram 3.</t>
  </si>
  <si>
    <t>Stormskador inom hem-, villa-, fritidhus-, båt-, företags- och fastighetsförsäkring, 1985-2021</t>
  </si>
  <si>
    <t>Antal tusen inträffade skador och utbetalda försäkringsersättningar, miljarder kronor</t>
  </si>
  <si>
    <t>Antal inträffade skador och utbetalda försäkringsersättningar, entals kronor</t>
  </si>
  <si>
    <t>Antal skador</t>
  </si>
  <si>
    <t>Utbetalda försäkringsersättningar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</si>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</sst>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Verdana"/>
    </font>
    <font>
      <i/>
      <sz val="10"/>
      <color rgb="FF000000"/>
      <name val="Verdan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3" fontId="2" fillId="0" borderId="0" xfId="0" applyNumberFormat="1" applyFont="1"/>
    <xf numFmtId="0" fontId="2" fillId="0" borderId="2" xfId="0" applyFont="1" applyBorder="1"/>
    <xf numFmtId="0" fontId="5" fillId="0" borderId="0" xfId="2" applyFont="1"/>
    <xf numFmtId="0" fontId="6" fillId="0" borderId="0" xfId="2" applyFont="1"/>
    <xf numFmtId="0" fontId="4" fillId="0" borderId="0" xfId="2"/>
    <xf numFmtId="0" fontId="3" fillId="0" borderId="0" xfId="0" applyFont="1" applyAlignment="1">
      <alignment horizontal="center"/>
    </xf>
    <xf numFmtId="0" fontId="2" fillId="0" borderId="0" xfId="0" applyFont="1"/>
    <xf numFmtId="3" fontId="0" fillId="0" borderId="0" xfId="0" applyNumberFormat="1"/>
    <xf numFmtId="9" fontId="0" fillId="0" borderId="0" xfId="1" applyFont="1"/>
    <xf numFmtId="9" fontId="0" fillId="0" borderId="0" xfId="0" applyNumberFormat="1"/>
    <xf numFmtId="0" fontId="3" fillId="0" borderId="1" xfId="0" applyFont="1" applyBorder="1"/>
    <xf numFmtId="0" fontId="7" fillId="0" borderId="0" xfId="0" applyFont="1"/>
    <xf numFmtId="0" fontId="7" fillId="0" borderId="1" xfId="0" applyFont="1" applyBorder="1"/>
    <xf numFmtId="0" fontId="2" fillId="0" borderId="1" xfId="0" applyFont="1" applyBorder="1"/>
    <xf numFmtId="14" fontId="4" fillId="0" borderId="0" xfId="2" applyNumberForma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/>
    <xf numFmtId="3" fontId="3" fillId="0" borderId="0" xfId="0" applyNumberFormat="1" applyFont="1"/>
    <xf numFmtId="3" fontId="4" fillId="0" borderId="0" xfId="2" applyNumberFormat="1"/>
    <xf numFmtId="3" fontId="7" fillId="0" borderId="0" xfId="0" applyNumberFormat="1" applyFont="1"/>
    <xf numFmtId="3" fontId="7" fillId="0" borderId="1" xfId="0" applyNumberFormat="1" applyFont="1" applyBorder="1"/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9" fillId="0" borderId="0" xfId="2" applyFont="1"/>
  </cellXfs>
  <cellStyles count="3">
    <cellStyle name="Normal" xfId="0" builtinId="0"/>
    <cellStyle name="Normal 7" xfId="2" xr:uid="{024C8EE7-E023-4CB5-BE75-456F1F40FACF}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0" baseline="0">
                <a:effectLst/>
              </a:rPr>
              <a:t>Naturskador inom hushåll och företag, 2012</a:t>
            </a:r>
            <a:r>
              <a:rPr lang="en-US" sz="1200" b="1" i="0" u="none" strike="noStrike" baseline="0">
                <a:effectLst/>
              </a:rPr>
              <a:t>−</a:t>
            </a:r>
            <a:r>
              <a:rPr lang="en-US" sz="1200" b="1" i="0" baseline="0">
                <a:effectLst/>
              </a:rPr>
              <a:t>2021</a:t>
            </a:r>
            <a:endParaRPr lang="sv-SE" sz="1200" b="1">
              <a:effectLst/>
            </a:endParaRPr>
          </a:p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000" b="0" i="0" baseline="0">
                <a:effectLst/>
              </a:rPr>
              <a:t>Antal skador i tusental (stapel, vänster axel) och</a:t>
            </a:r>
            <a:endParaRPr lang="sv-SE" sz="1000">
              <a:effectLst/>
            </a:endParaRPr>
          </a:p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000" b="0" i="0" baseline="0">
                <a:effectLst/>
              </a:rPr>
              <a:t>utbetalda försäkringsersättningar i miljarder kronor (linje, högeraxel)</a:t>
            </a:r>
            <a:endParaRPr lang="sv-SE" sz="1000">
              <a:effectLst/>
            </a:endParaRPr>
          </a:p>
        </c:rich>
      </c:tx>
      <c:layout>
        <c:manualLayout>
          <c:xMode val="edge"/>
          <c:yMode val="edge"/>
          <c:x val="1.0592384864293649E-2"/>
          <c:y val="2.4779086186949784E-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16513348046981E-2"/>
          <c:y val="0.14844457043509557"/>
          <c:w val="0.90788085335486912"/>
          <c:h val="0.699586417839502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Diagram 1'!$F$10:$G$10</c:f>
              <c:strCache>
                <c:ptCount val="1"/>
                <c:pt idx="0">
                  <c:v>Naturskada, vatten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Diagram 1'!$B$12:$B$21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1'!$F$12:$F$21</c:f>
              <c:numCache>
                <c:formatCode>#,##0</c:formatCode>
                <c:ptCount val="10"/>
                <c:pt idx="0">
                  <c:v>3629</c:v>
                </c:pt>
                <c:pt idx="1">
                  <c:v>3486</c:v>
                </c:pt>
                <c:pt idx="2">
                  <c:v>17667</c:v>
                </c:pt>
                <c:pt idx="3">
                  <c:v>2856</c:v>
                </c:pt>
                <c:pt idx="4">
                  <c:v>3102</c:v>
                </c:pt>
                <c:pt idx="5">
                  <c:v>3744</c:v>
                </c:pt>
                <c:pt idx="6">
                  <c:v>3971</c:v>
                </c:pt>
                <c:pt idx="7">
                  <c:v>4749</c:v>
                </c:pt>
                <c:pt idx="8" formatCode="General">
                  <c:v>3534</c:v>
                </c:pt>
                <c:pt idx="9" formatCode="General">
                  <c:v>16768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AD-42E5-A073-66765F629E85}"/>
            </c:ext>
          </c:extLst>
        </c:ser>
        <c:ser>
          <c:idx val="0"/>
          <c:order val="1"/>
          <c:tx>
            <c:strRef>
              <c:f>'Data Diagram 1'!$C$10:$D$10</c:f>
              <c:strCache>
                <c:ptCount val="1"/>
                <c:pt idx="0">
                  <c:v>Naturskada, storm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 Diagram 1'!$B$12:$B$21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1'!$C$12:$C$21</c:f>
              <c:numCache>
                <c:formatCode>#,##0</c:formatCode>
                <c:ptCount val="10"/>
                <c:pt idx="0">
                  <c:v>5782</c:v>
                </c:pt>
                <c:pt idx="1">
                  <c:v>30418</c:v>
                </c:pt>
                <c:pt idx="2">
                  <c:v>9722</c:v>
                </c:pt>
                <c:pt idx="3">
                  <c:v>24237</c:v>
                </c:pt>
                <c:pt idx="4">
                  <c:v>3743</c:v>
                </c:pt>
                <c:pt idx="5">
                  <c:v>2426</c:v>
                </c:pt>
                <c:pt idx="6">
                  <c:v>4477</c:v>
                </c:pt>
                <c:pt idx="7">
                  <c:v>14599</c:v>
                </c:pt>
                <c:pt idx="8" formatCode="General">
                  <c:v>10014</c:v>
                </c:pt>
                <c:pt idx="9" formatCode="General">
                  <c:v>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D-42E5-A073-66765F629E85}"/>
            </c:ext>
          </c:extLst>
        </c:ser>
        <c:ser>
          <c:idx val="2"/>
          <c:order val="2"/>
          <c:tx>
            <c:strRef>
              <c:f>'Data Diagram 1'!$I$10:$J$10</c:f>
              <c:strCache>
                <c:ptCount val="1"/>
                <c:pt idx="0">
                  <c:v>Naturskada, övrig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Diagram 1'!$B$12:$B$21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1'!$I$12:$I$21</c:f>
              <c:numCache>
                <c:formatCode>#,##0</c:formatCode>
                <c:ptCount val="10"/>
                <c:pt idx="3">
                  <c:v>710</c:v>
                </c:pt>
                <c:pt idx="4">
                  <c:v>664</c:v>
                </c:pt>
                <c:pt idx="5">
                  <c:v>781</c:v>
                </c:pt>
                <c:pt idx="6">
                  <c:v>2023</c:v>
                </c:pt>
                <c:pt idx="7">
                  <c:v>1581</c:v>
                </c:pt>
                <c:pt idx="8" formatCode="General">
                  <c:v>1094</c:v>
                </c:pt>
                <c:pt idx="9" formatCode="General">
                  <c:v>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AD-42E5-A073-66765F629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464512640"/>
        <c:axId val="1483736880"/>
      </c:barChart>
      <c:lineChart>
        <c:grouping val="standard"/>
        <c:varyColors val="0"/>
        <c:ser>
          <c:idx val="3"/>
          <c:order val="3"/>
          <c:tx>
            <c:strRef>
              <c:f>'Data Diagram 1'!$M$10:$M$11</c:f>
              <c:strCache>
                <c:ptCount val="2"/>
                <c:pt idx="0">
                  <c:v>Skadebelopp (höger axel)</c:v>
                </c:pt>
                <c:pt idx="1">
                  <c:v>Skadebelopp (kr)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'Data Diagram 1'!$B$12:$B$21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1'!$M$12:$M$21</c:f>
              <c:numCache>
                <c:formatCode>#,##0</c:formatCode>
                <c:ptCount val="10"/>
                <c:pt idx="0">
                  <c:v>302163000</c:v>
                </c:pt>
                <c:pt idx="1">
                  <c:v>952680000</c:v>
                </c:pt>
                <c:pt idx="2">
                  <c:v>1209907000</c:v>
                </c:pt>
                <c:pt idx="3">
                  <c:v>965146000</c:v>
                </c:pt>
                <c:pt idx="4">
                  <c:v>339146405</c:v>
                </c:pt>
                <c:pt idx="5">
                  <c:v>303370000</c:v>
                </c:pt>
                <c:pt idx="6">
                  <c:v>590418597</c:v>
                </c:pt>
                <c:pt idx="7">
                  <c:v>766408022</c:v>
                </c:pt>
                <c:pt idx="8">
                  <c:v>488649257</c:v>
                </c:pt>
                <c:pt idx="9">
                  <c:v>2728197682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AD-42E5-A073-66765F629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3365103"/>
        <c:axId val="1770817983"/>
      </c:lineChart>
      <c:catAx>
        <c:axId val="146451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483736880"/>
        <c:crosses val="autoZero"/>
        <c:auto val="1"/>
        <c:lblAlgn val="ctr"/>
        <c:lblOffset val="100"/>
        <c:noMultiLvlLbl val="0"/>
      </c:catAx>
      <c:valAx>
        <c:axId val="148373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464512640"/>
        <c:crosses val="autoZero"/>
        <c:crossBetween val="between"/>
        <c:dispUnits>
          <c:builtInUnit val="thousands"/>
        </c:dispUnits>
      </c:valAx>
      <c:valAx>
        <c:axId val="1770817983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823365103"/>
        <c:crosses val="max"/>
        <c:crossBetween val="between"/>
        <c:dispUnits>
          <c:builtInUnit val="billions"/>
        </c:dispUnits>
      </c:valAx>
      <c:catAx>
        <c:axId val="18233651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081798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701207125975058E-2"/>
          <c:y val="0.90755153243639819"/>
          <c:w val="0.89768624411535092"/>
          <c:h val="5.0438506210345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/>
              <a:t>Utbetalda försäkringsersättningar orsakade av naturskador fördelat per län sammanlagt för åren 2015-2021</a:t>
            </a:r>
          </a:p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000"/>
              <a:t>Miljoner kronor</a:t>
            </a:r>
          </a:p>
        </c:rich>
      </c:tx>
      <c:layout>
        <c:manualLayout>
          <c:xMode val="edge"/>
          <c:yMode val="edge"/>
          <c:x val="5.956953976090658E-3"/>
          <c:y val="1.26170000498663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 Diagram 2'!$C$10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Diagram 2'!$B$11:$B$31</c:f>
              <c:strCache>
                <c:ptCount val="21"/>
                <c:pt idx="0">
                  <c:v>Gävleborgs län</c:v>
                </c:pt>
                <c:pt idx="1">
                  <c:v>Stockholms län</c:v>
                </c:pt>
                <c:pt idx="2">
                  <c:v>Västra Götalands län</c:v>
                </c:pt>
                <c:pt idx="3">
                  <c:v>Okänt län</c:v>
                </c:pt>
                <c:pt idx="4">
                  <c:v>Skåne län</c:v>
                </c:pt>
                <c:pt idx="5">
                  <c:v>Västernorrlands län</c:v>
                </c:pt>
                <c:pt idx="6">
                  <c:v>Jönköpings län</c:v>
                </c:pt>
                <c:pt idx="7">
                  <c:v>Värmlands län</c:v>
                </c:pt>
                <c:pt idx="8">
                  <c:v>Södermanlands län</c:v>
                </c:pt>
                <c:pt idx="9">
                  <c:v>Dalarnas län</c:v>
                </c:pt>
                <c:pt idx="10">
                  <c:v>Uppsala län</c:v>
                </c:pt>
                <c:pt idx="11">
                  <c:v>Kalmar län</c:v>
                </c:pt>
                <c:pt idx="12">
                  <c:v>Örebro län</c:v>
                </c:pt>
                <c:pt idx="13">
                  <c:v>Västerbottens län</c:v>
                </c:pt>
                <c:pt idx="14">
                  <c:v>Kronobergs län</c:v>
                </c:pt>
                <c:pt idx="15">
                  <c:v>Hallands län</c:v>
                </c:pt>
                <c:pt idx="16">
                  <c:v>Norrbottens län</c:v>
                </c:pt>
                <c:pt idx="17">
                  <c:v>Jämtlands län</c:v>
                </c:pt>
                <c:pt idx="18">
                  <c:v>Östergötlands län</c:v>
                </c:pt>
                <c:pt idx="19">
                  <c:v>Västmanlands län</c:v>
                </c:pt>
                <c:pt idx="20">
                  <c:v>Blekinge län</c:v>
                </c:pt>
              </c:strCache>
            </c:strRef>
          </c:cat>
          <c:val>
            <c:numRef>
              <c:f>'Data Diagram 2'!$C$11:$C$31</c:f>
              <c:numCache>
                <c:formatCode>#,##0</c:formatCode>
                <c:ptCount val="21"/>
                <c:pt idx="0">
                  <c:v>2163000</c:v>
                </c:pt>
                <c:pt idx="1">
                  <c:v>57200000</c:v>
                </c:pt>
                <c:pt idx="2">
                  <c:v>167558000</c:v>
                </c:pt>
                <c:pt idx="3">
                  <c:v>11790000</c:v>
                </c:pt>
                <c:pt idx="4">
                  <c:v>209496000</c:v>
                </c:pt>
                <c:pt idx="5">
                  <c:v>6055000</c:v>
                </c:pt>
                <c:pt idx="6">
                  <c:v>33912000</c:v>
                </c:pt>
                <c:pt idx="7">
                  <c:v>9171000</c:v>
                </c:pt>
                <c:pt idx="8">
                  <c:v>24973000</c:v>
                </c:pt>
                <c:pt idx="9">
                  <c:v>11497000</c:v>
                </c:pt>
                <c:pt idx="10">
                  <c:v>4329000</c:v>
                </c:pt>
                <c:pt idx="11">
                  <c:v>44889000</c:v>
                </c:pt>
                <c:pt idx="12">
                  <c:v>86736000</c:v>
                </c:pt>
                <c:pt idx="13">
                  <c:v>4739000</c:v>
                </c:pt>
                <c:pt idx="14">
                  <c:v>47676000</c:v>
                </c:pt>
                <c:pt idx="15">
                  <c:v>145288000</c:v>
                </c:pt>
                <c:pt idx="16">
                  <c:v>14167000</c:v>
                </c:pt>
                <c:pt idx="17">
                  <c:v>1947000</c:v>
                </c:pt>
                <c:pt idx="18">
                  <c:v>29223000</c:v>
                </c:pt>
                <c:pt idx="19">
                  <c:v>4913000</c:v>
                </c:pt>
                <c:pt idx="20">
                  <c:v>19834000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4-4562-A517-09974F5BA5BF}"/>
            </c:ext>
          </c:extLst>
        </c:ser>
        <c:ser>
          <c:idx val="1"/>
          <c:order val="1"/>
          <c:tx>
            <c:strRef>
              <c:f>'Data Diagram 2'!$D$10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 Diagram 2'!$B$11:$B$31</c:f>
              <c:strCache>
                <c:ptCount val="21"/>
                <c:pt idx="0">
                  <c:v>Gävleborgs län</c:v>
                </c:pt>
                <c:pt idx="1">
                  <c:v>Stockholms län</c:v>
                </c:pt>
                <c:pt idx="2">
                  <c:v>Västra Götalands län</c:v>
                </c:pt>
                <c:pt idx="3">
                  <c:v>Okänt län</c:v>
                </c:pt>
                <c:pt idx="4">
                  <c:v>Skåne län</c:v>
                </c:pt>
                <c:pt idx="5">
                  <c:v>Västernorrlands län</c:v>
                </c:pt>
                <c:pt idx="6">
                  <c:v>Jönköpings län</c:v>
                </c:pt>
                <c:pt idx="7">
                  <c:v>Värmlands län</c:v>
                </c:pt>
                <c:pt idx="8">
                  <c:v>Södermanlands län</c:v>
                </c:pt>
                <c:pt idx="9">
                  <c:v>Dalarnas län</c:v>
                </c:pt>
                <c:pt idx="10">
                  <c:v>Uppsala län</c:v>
                </c:pt>
                <c:pt idx="11">
                  <c:v>Kalmar län</c:v>
                </c:pt>
                <c:pt idx="12">
                  <c:v>Örebro län</c:v>
                </c:pt>
                <c:pt idx="13">
                  <c:v>Västerbottens län</c:v>
                </c:pt>
                <c:pt idx="14">
                  <c:v>Kronobergs län</c:v>
                </c:pt>
                <c:pt idx="15">
                  <c:v>Hallands län</c:v>
                </c:pt>
                <c:pt idx="16">
                  <c:v>Norrbottens län</c:v>
                </c:pt>
                <c:pt idx="17">
                  <c:v>Jämtlands län</c:v>
                </c:pt>
                <c:pt idx="18">
                  <c:v>Östergötlands län</c:v>
                </c:pt>
                <c:pt idx="19">
                  <c:v>Västmanlands län</c:v>
                </c:pt>
                <c:pt idx="20">
                  <c:v>Blekinge län</c:v>
                </c:pt>
              </c:strCache>
            </c:strRef>
          </c:cat>
          <c:val>
            <c:numRef>
              <c:f>'Data Diagram 2'!$D$11:$D$31</c:f>
              <c:numCache>
                <c:formatCode>#,##0</c:formatCode>
                <c:ptCount val="21"/>
                <c:pt idx="0">
                  <c:v>7042461</c:v>
                </c:pt>
                <c:pt idx="1">
                  <c:v>42256752</c:v>
                </c:pt>
                <c:pt idx="2">
                  <c:v>25988859</c:v>
                </c:pt>
                <c:pt idx="3">
                  <c:v>13608413</c:v>
                </c:pt>
                <c:pt idx="4">
                  <c:v>135181000</c:v>
                </c:pt>
                <c:pt idx="5">
                  <c:v>5782970</c:v>
                </c:pt>
                <c:pt idx="6">
                  <c:v>5350965</c:v>
                </c:pt>
                <c:pt idx="7">
                  <c:v>7276237</c:v>
                </c:pt>
                <c:pt idx="8">
                  <c:v>5788547</c:v>
                </c:pt>
                <c:pt idx="9">
                  <c:v>7188000</c:v>
                </c:pt>
                <c:pt idx="10">
                  <c:v>5587000</c:v>
                </c:pt>
                <c:pt idx="11">
                  <c:v>11847000</c:v>
                </c:pt>
                <c:pt idx="12">
                  <c:v>6932416</c:v>
                </c:pt>
                <c:pt idx="13">
                  <c:v>4884106</c:v>
                </c:pt>
                <c:pt idx="14">
                  <c:v>2817653</c:v>
                </c:pt>
                <c:pt idx="15">
                  <c:v>8933000</c:v>
                </c:pt>
                <c:pt idx="16">
                  <c:v>31514397</c:v>
                </c:pt>
                <c:pt idx="17">
                  <c:v>5183856</c:v>
                </c:pt>
                <c:pt idx="18">
                  <c:v>10388675</c:v>
                </c:pt>
                <c:pt idx="19">
                  <c:v>3741000</c:v>
                </c:pt>
                <c:pt idx="20">
                  <c:v>2376565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74-4562-A517-09974F5BA5BF}"/>
            </c:ext>
          </c:extLst>
        </c:ser>
        <c:ser>
          <c:idx val="2"/>
          <c:order val="2"/>
          <c:tx>
            <c:strRef>
              <c:f>'Data Diagram 2'!$E$10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Diagram 2'!$B$11:$B$31</c:f>
              <c:strCache>
                <c:ptCount val="21"/>
                <c:pt idx="0">
                  <c:v>Gävleborgs län</c:v>
                </c:pt>
                <c:pt idx="1">
                  <c:v>Stockholms län</c:v>
                </c:pt>
                <c:pt idx="2">
                  <c:v>Västra Götalands län</c:v>
                </c:pt>
                <c:pt idx="3">
                  <c:v>Okänt län</c:v>
                </c:pt>
                <c:pt idx="4">
                  <c:v>Skåne län</c:v>
                </c:pt>
                <c:pt idx="5">
                  <c:v>Västernorrlands län</c:v>
                </c:pt>
                <c:pt idx="6">
                  <c:v>Jönköpings län</c:v>
                </c:pt>
                <c:pt idx="7">
                  <c:v>Värmlands län</c:v>
                </c:pt>
                <c:pt idx="8">
                  <c:v>Södermanlands län</c:v>
                </c:pt>
                <c:pt idx="9">
                  <c:v>Dalarnas län</c:v>
                </c:pt>
                <c:pt idx="10">
                  <c:v>Uppsala län</c:v>
                </c:pt>
                <c:pt idx="11">
                  <c:v>Kalmar län</c:v>
                </c:pt>
                <c:pt idx="12">
                  <c:v>Örebro län</c:v>
                </c:pt>
                <c:pt idx="13">
                  <c:v>Västerbottens län</c:v>
                </c:pt>
                <c:pt idx="14">
                  <c:v>Kronobergs län</c:v>
                </c:pt>
                <c:pt idx="15">
                  <c:v>Hallands län</c:v>
                </c:pt>
                <c:pt idx="16">
                  <c:v>Norrbottens län</c:v>
                </c:pt>
                <c:pt idx="17">
                  <c:v>Jämtlands län</c:v>
                </c:pt>
                <c:pt idx="18">
                  <c:v>Östergötlands län</c:v>
                </c:pt>
                <c:pt idx="19">
                  <c:v>Västmanlands län</c:v>
                </c:pt>
                <c:pt idx="20">
                  <c:v>Blekinge län</c:v>
                </c:pt>
              </c:strCache>
            </c:strRef>
          </c:cat>
          <c:val>
            <c:numRef>
              <c:f>'Data Diagram 2'!$E$11:$E$31</c:f>
              <c:numCache>
                <c:formatCode>#,##0</c:formatCode>
                <c:ptCount val="21"/>
                <c:pt idx="0">
                  <c:v>12183000</c:v>
                </c:pt>
                <c:pt idx="1">
                  <c:v>48520729</c:v>
                </c:pt>
                <c:pt idx="2">
                  <c:v>76743686</c:v>
                </c:pt>
                <c:pt idx="3">
                  <c:v>33799441</c:v>
                </c:pt>
                <c:pt idx="4">
                  <c:v>32248982</c:v>
                </c:pt>
                <c:pt idx="5">
                  <c:v>7153111</c:v>
                </c:pt>
                <c:pt idx="6">
                  <c:v>10250075</c:v>
                </c:pt>
                <c:pt idx="7">
                  <c:v>10629000</c:v>
                </c:pt>
                <c:pt idx="8">
                  <c:v>4895098</c:v>
                </c:pt>
                <c:pt idx="9">
                  <c:v>6919000</c:v>
                </c:pt>
                <c:pt idx="10">
                  <c:v>4026000</c:v>
                </c:pt>
                <c:pt idx="11">
                  <c:v>30148090</c:v>
                </c:pt>
                <c:pt idx="12">
                  <c:v>14781065</c:v>
                </c:pt>
                <c:pt idx="13">
                  <c:v>4631119</c:v>
                </c:pt>
                <c:pt idx="14">
                  <c:v>3188343</c:v>
                </c:pt>
                <c:pt idx="15">
                  <c:v>12153000</c:v>
                </c:pt>
                <c:pt idx="16">
                  <c:v>10781553</c:v>
                </c:pt>
                <c:pt idx="17">
                  <c:v>2199000</c:v>
                </c:pt>
                <c:pt idx="18">
                  <c:v>7705461</c:v>
                </c:pt>
                <c:pt idx="19">
                  <c:v>3075000</c:v>
                </c:pt>
                <c:pt idx="20">
                  <c:v>5410454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74-4562-A517-09974F5BA5BF}"/>
            </c:ext>
          </c:extLst>
        </c:ser>
        <c:ser>
          <c:idx val="3"/>
          <c:order val="3"/>
          <c:tx>
            <c:strRef>
              <c:f>'Data Diagram 2'!$F$10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'Data Diagram 2'!$B$11:$B$31</c:f>
              <c:strCache>
                <c:ptCount val="21"/>
                <c:pt idx="0">
                  <c:v>Gävleborgs län</c:v>
                </c:pt>
                <c:pt idx="1">
                  <c:v>Stockholms län</c:v>
                </c:pt>
                <c:pt idx="2">
                  <c:v>Västra Götalands län</c:v>
                </c:pt>
                <c:pt idx="3">
                  <c:v>Okänt län</c:v>
                </c:pt>
                <c:pt idx="4">
                  <c:v>Skåne län</c:v>
                </c:pt>
                <c:pt idx="5">
                  <c:v>Västernorrlands län</c:v>
                </c:pt>
                <c:pt idx="6">
                  <c:v>Jönköpings län</c:v>
                </c:pt>
                <c:pt idx="7">
                  <c:v>Värmlands län</c:v>
                </c:pt>
                <c:pt idx="8">
                  <c:v>Södermanlands län</c:v>
                </c:pt>
                <c:pt idx="9">
                  <c:v>Dalarnas län</c:v>
                </c:pt>
                <c:pt idx="10">
                  <c:v>Uppsala län</c:v>
                </c:pt>
                <c:pt idx="11">
                  <c:v>Kalmar län</c:v>
                </c:pt>
                <c:pt idx="12">
                  <c:v>Örebro län</c:v>
                </c:pt>
                <c:pt idx="13">
                  <c:v>Västerbottens län</c:v>
                </c:pt>
                <c:pt idx="14">
                  <c:v>Kronobergs län</c:v>
                </c:pt>
                <c:pt idx="15">
                  <c:v>Hallands län</c:v>
                </c:pt>
                <c:pt idx="16">
                  <c:v>Norrbottens län</c:v>
                </c:pt>
                <c:pt idx="17">
                  <c:v>Jämtlands län</c:v>
                </c:pt>
                <c:pt idx="18">
                  <c:v>Östergötlands län</c:v>
                </c:pt>
                <c:pt idx="19">
                  <c:v>Västmanlands län</c:v>
                </c:pt>
                <c:pt idx="20">
                  <c:v>Blekinge län</c:v>
                </c:pt>
              </c:strCache>
            </c:strRef>
          </c:cat>
          <c:val>
            <c:numRef>
              <c:f>'Data Diagram 2'!$F$11:$F$31</c:f>
              <c:numCache>
                <c:formatCode>#,##0</c:formatCode>
                <c:ptCount val="21"/>
                <c:pt idx="0">
                  <c:v>19367403</c:v>
                </c:pt>
                <c:pt idx="1">
                  <c:v>48359416</c:v>
                </c:pt>
                <c:pt idx="2">
                  <c:v>43736148</c:v>
                </c:pt>
                <c:pt idx="3">
                  <c:v>76456556</c:v>
                </c:pt>
                <c:pt idx="4">
                  <c:v>20730880</c:v>
                </c:pt>
                <c:pt idx="5">
                  <c:v>72334463</c:v>
                </c:pt>
                <c:pt idx="6">
                  <c:v>7752413</c:v>
                </c:pt>
                <c:pt idx="7">
                  <c:v>14384824</c:v>
                </c:pt>
                <c:pt idx="8">
                  <c:v>15396719</c:v>
                </c:pt>
                <c:pt idx="9">
                  <c:v>27133131</c:v>
                </c:pt>
                <c:pt idx="10">
                  <c:v>99092431</c:v>
                </c:pt>
                <c:pt idx="11">
                  <c:v>16490267</c:v>
                </c:pt>
                <c:pt idx="12">
                  <c:v>15992555</c:v>
                </c:pt>
                <c:pt idx="13">
                  <c:v>12505649</c:v>
                </c:pt>
                <c:pt idx="14">
                  <c:v>6149849</c:v>
                </c:pt>
                <c:pt idx="15">
                  <c:v>5174511</c:v>
                </c:pt>
                <c:pt idx="16">
                  <c:v>18576145</c:v>
                </c:pt>
                <c:pt idx="17">
                  <c:v>8738653</c:v>
                </c:pt>
                <c:pt idx="18">
                  <c:v>38702941</c:v>
                </c:pt>
                <c:pt idx="19">
                  <c:v>10794866</c:v>
                </c:pt>
                <c:pt idx="20">
                  <c:v>4105399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74-4562-A517-09974F5BA5BF}"/>
            </c:ext>
          </c:extLst>
        </c:ser>
        <c:ser>
          <c:idx val="4"/>
          <c:order val="4"/>
          <c:tx>
            <c:strRef>
              <c:f>'Data Diagram 2'!$G$10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'Data Diagram 2'!$B$11:$B$31</c:f>
              <c:strCache>
                <c:ptCount val="21"/>
                <c:pt idx="0">
                  <c:v>Gävleborgs län</c:v>
                </c:pt>
                <c:pt idx="1">
                  <c:v>Stockholms län</c:v>
                </c:pt>
                <c:pt idx="2">
                  <c:v>Västra Götalands län</c:v>
                </c:pt>
                <c:pt idx="3">
                  <c:v>Okänt län</c:v>
                </c:pt>
                <c:pt idx="4">
                  <c:v>Skåne län</c:v>
                </c:pt>
                <c:pt idx="5">
                  <c:v>Västernorrlands län</c:v>
                </c:pt>
                <c:pt idx="6">
                  <c:v>Jönköpings län</c:v>
                </c:pt>
                <c:pt idx="7">
                  <c:v>Värmlands län</c:v>
                </c:pt>
                <c:pt idx="8">
                  <c:v>Södermanlands län</c:v>
                </c:pt>
                <c:pt idx="9">
                  <c:v>Dalarnas län</c:v>
                </c:pt>
                <c:pt idx="10">
                  <c:v>Uppsala län</c:v>
                </c:pt>
                <c:pt idx="11">
                  <c:v>Kalmar län</c:v>
                </c:pt>
                <c:pt idx="12">
                  <c:v>Örebro län</c:v>
                </c:pt>
                <c:pt idx="13">
                  <c:v>Västerbottens län</c:v>
                </c:pt>
                <c:pt idx="14">
                  <c:v>Kronobergs län</c:v>
                </c:pt>
                <c:pt idx="15">
                  <c:v>Hallands län</c:v>
                </c:pt>
                <c:pt idx="16">
                  <c:v>Norrbottens län</c:v>
                </c:pt>
                <c:pt idx="17">
                  <c:v>Jämtlands län</c:v>
                </c:pt>
                <c:pt idx="18">
                  <c:v>Östergötlands län</c:v>
                </c:pt>
                <c:pt idx="19">
                  <c:v>Västmanlands län</c:v>
                </c:pt>
                <c:pt idx="20">
                  <c:v>Blekinge län</c:v>
                </c:pt>
              </c:strCache>
            </c:strRef>
          </c:cat>
          <c:val>
            <c:numRef>
              <c:f>'Data Diagram 2'!$G$11:$G$31</c:f>
              <c:numCache>
                <c:formatCode>#,##0</c:formatCode>
                <c:ptCount val="21"/>
                <c:pt idx="0">
                  <c:v>6890857</c:v>
                </c:pt>
                <c:pt idx="1">
                  <c:v>260580121</c:v>
                </c:pt>
                <c:pt idx="2">
                  <c:v>107641776</c:v>
                </c:pt>
                <c:pt idx="3">
                  <c:v>21336752</c:v>
                </c:pt>
                <c:pt idx="4">
                  <c:v>67141839</c:v>
                </c:pt>
                <c:pt idx="5">
                  <c:v>6173835</c:v>
                </c:pt>
                <c:pt idx="6">
                  <c:v>20388576</c:v>
                </c:pt>
                <c:pt idx="7">
                  <c:v>21964896</c:v>
                </c:pt>
                <c:pt idx="8">
                  <c:v>9273215</c:v>
                </c:pt>
                <c:pt idx="9">
                  <c:v>21987609</c:v>
                </c:pt>
                <c:pt idx="10">
                  <c:v>60774248</c:v>
                </c:pt>
                <c:pt idx="11">
                  <c:v>13851599</c:v>
                </c:pt>
                <c:pt idx="12">
                  <c:v>9064287</c:v>
                </c:pt>
                <c:pt idx="13">
                  <c:v>5758505</c:v>
                </c:pt>
                <c:pt idx="14">
                  <c:v>6912620</c:v>
                </c:pt>
                <c:pt idx="15">
                  <c:v>49703445</c:v>
                </c:pt>
                <c:pt idx="16">
                  <c:v>18939248</c:v>
                </c:pt>
                <c:pt idx="17">
                  <c:v>4649191</c:v>
                </c:pt>
                <c:pt idx="18">
                  <c:v>14301092</c:v>
                </c:pt>
                <c:pt idx="19">
                  <c:v>10831863</c:v>
                </c:pt>
                <c:pt idx="20">
                  <c:v>8348531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74-4562-A517-09974F5BA5BF}"/>
            </c:ext>
          </c:extLst>
        </c:ser>
        <c:ser>
          <c:idx val="5"/>
          <c:order val="5"/>
          <c:tx>
            <c:strRef>
              <c:f>'Data Diagram 2'!$H$10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'Data Diagram 2'!$B$11:$B$31</c:f>
              <c:strCache>
                <c:ptCount val="21"/>
                <c:pt idx="0">
                  <c:v>Gävleborgs län</c:v>
                </c:pt>
                <c:pt idx="1">
                  <c:v>Stockholms län</c:v>
                </c:pt>
                <c:pt idx="2">
                  <c:v>Västra Götalands län</c:v>
                </c:pt>
                <c:pt idx="3">
                  <c:v>Okänt län</c:v>
                </c:pt>
                <c:pt idx="4">
                  <c:v>Skåne län</c:v>
                </c:pt>
                <c:pt idx="5">
                  <c:v>Västernorrlands län</c:v>
                </c:pt>
                <c:pt idx="6">
                  <c:v>Jönköpings län</c:v>
                </c:pt>
                <c:pt idx="7">
                  <c:v>Värmlands län</c:v>
                </c:pt>
                <c:pt idx="8">
                  <c:v>Södermanlands län</c:v>
                </c:pt>
                <c:pt idx="9">
                  <c:v>Dalarnas län</c:v>
                </c:pt>
                <c:pt idx="10">
                  <c:v>Uppsala län</c:v>
                </c:pt>
                <c:pt idx="11">
                  <c:v>Kalmar län</c:v>
                </c:pt>
                <c:pt idx="12">
                  <c:v>Örebro län</c:v>
                </c:pt>
                <c:pt idx="13">
                  <c:v>Västerbottens län</c:v>
                </c:pt>
                <c:pt idx="14">
                  <c:v>Kronobergs län</c:v>
                </c:pt>
                <c:pt idx="15">
                  <c:v>Hallands län</c:v>
                </c:pt>
                <c:pt idx="16">
                  <c:v>Norrbottens län</c:v>
                </c:pt>
                <c:pt idx="17">
                  <c:v>Jämtlands län</c:v>
                </c:pt>
                <c:pt idx="18">
                  <c:v>Östergötlands län</c:v>
                </c:pt>
                <c:pt idx="19">
                  <c:v>Västmanlands län</c:v>
                </c:pt>
                <c:pt idx="20">
                  <c:v>Blekinge län</c:v>
                </c:pt>
              </c:strCache>
            </c:strRef>
          </c:cat>
          <c:val>
            <c:numRef>
              <c:f>'Data Diagram 2'!$H$11:$H$31</c:f>
              <c:numCache>
                <c:formatCode>#,##0</c:formatCode>
                <c:ptCount val="21"/>
                <c:pt idx="0">
                  <c:v>6357588</c:v>
                </c:pt>
                <c:pt idx="1">
                  <c:v>53738124</c:v>
                </c:pt>
                <c:pt idx="2">
                  <c:v>90470181</c:v>
                </c:pt>
                <c:pt idx="3">
                  <c:v>13029955</c:v>
                </c:pt>
                <c:pt idx="4">
                  <c:v>42818068</c:v>
                </c:pt>
                <c:pt idx="5">
                  <c:v>14235916</c:v>
                </c:pt>
                <c:pt idx="6">
                  <c:v>19275935</c:v>
                </c:pt>
                <c:pt idx="7">
                  <c:v>17775971</c:v>
                </c:pt>
                <c:pt idx="8">
                  <c:v>23805535</c:v>
                </c:pt>
                <c:pt idx="9">
                  <c:v>17163459</c:v>
                </c:pt>
                <c:pt idx="10">
                  <c:v>9061770</c:v>
                </c:pt>
                <c:pt idx="11">
                  <c:v>18498894</c:v>
                </c:pt>
                <c:pt idx="12">
                  <c:v>12093124</c:v>
                </c:pt>
                <c:pt idx="13">
                  <c:v>37171664</c:v>
                </c:pt>
                <c:pt idx="14">
                  <c:v>27091399</c:v>
                </c:pt>
                <c:pt idx="15">
                  <c:v>23113673</c:v>
                </c:pt>
                <c:pt idx="16">
                  <c:v>9297885</c:v>
                </c:pt>
                <c:pt idx="17">
                  <c:v>5063654</c:v>
                </c:pt>
                <c:pt idx="18">
                  <c:v>12954686</c:v>
                </c:pt>
                <c:pt idx="19">
                  <c:v>8642991</c:v>
                </c:pt>
                <c:pt idx="20">
                  <c:v>11756060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45-4944-9489-A8162775D5D7}"/>
            </c:ext>
          </c:extLst>
        </c:ser>
        <c:ser>
          <c:idx val="6"/>
          <c:order val="6"/>
          <c:tx>
            <c:strRef>
              <c:f>'Data Diagram 2'!$I$10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Diagram 2'!$B$11:$B$31</c:f>
              <c:strCache>
                <c:ptCount val="21"/>
                <c:pt idx="0">
                  <c:v>Gävleborgs län</c:v>
                </c:pt>
                <c:pt idx="1">
                  <c:v>Stockholms län</c:v>
                </c:pt>
                <c:pt idx="2">
                  <c:v>Västra Götalands län</c:v>
                </c:pt>
                <c:pt idx="3">
                  <c:v>Okänt län</c:v>
                </c:pt>
                <c:pt idx="4">
                  <c:v>Skåne län</c:v>
                </c:pt>
                <c:pt idx="5">
                  <c:v>Västernorrlands län</c:v>
                </c:pt>
                <c:pt idx="6">
                  <c:v>Jönköpings län</c:v>
                </c:pt>
                <c:pt idx="7">
                  <c:v>Värmlands län</c:v>
                </c:pt>
                <c:pt idx="8">
                  <c:v>Södermanlands län</c:v>
                </c:pt>
                <c:pt idx="9">
                  <c:v>Dalarnas län</c:v>
                </c:pt>
                <c:pt idx="10">
                  <c:v>Uppsala län</c:v>
                </c:pt>
                <c:pt idx="11">
                  <c:v>Kalmar län</c:v>
                </c:pt>
                <c:pt idx="12">
                  <c:v>Örebro län</c:v>
                </c:pt>
                <c:pt idx="13">
                  <c:v>Västerbottens län</c:v>
                </c:pt>
                <c:pt idx="14">
                  <c:v>Kronobergs län</c:v>
                </c:pt>
                <c:pt idx="15">
                  <c:v>Hallands län</c:v>
                </c:pt>
                <c:pt idx="16">
                  <c:v>Norrbottens län</c:v>
                </c:pt>
                <c:pt idx="17">
                  <c:v>Jämtlands län</c:v>
                </c:pt>
                <c:pt idx="18">
                  <c:v>Östergötlands län</c:v>
                </c:pt>
                <c:pt idx="19">
                  <c:v>Västmanlands län</c:v>
                </c:pt>
                <c:pt idx="20">
                  <c:v>Blekinge län</c:v>
                </c:pt>
              </c:strCache>
            </c:strRef>
          </c:cat>
          <c:val>
            <c:numRef>
              <c:f>'Data Diagram 2'!$I$11:$I$31</c:f>
              <c:numCache>
                <c:formatCode>#,##0</c:formatCode>
                <c:ptCount val="21"/>
                <c:pt idx="0">
                  <c:v>1283992237</c:v>
                </c:pt>
                <c:pt idx="1">
                  <c:v>405990040</c:v>
                </c:pt>
                <c:pt idx="2">
                  <c:v>180918703</c:v>
                </c:pt>
                <c:pt idx="3">
                  <c:v>103131441</c:v>
                </c:pt>
                <c:pt idx="4">
                  <c:v>61061274</c:v>
                </c:pt>
                <c:pt idx="5">
                  <c:v>58446877</c:v>
                </c:pt>
                <c:pt idx="6">
                  <c:v>49083232</c:v>
                </c:pt>
                <c:pt idx="7">
                  <c:v>37085921</c:v>
                </c:pt>
                <c:pt idx="8">
                  <c:v>32439412</c:v>
                </c:pt>
                <c:pt idx="9">
                  <c:v>30997950</c:v>
                </c:pt>
                <c:pt idx="10">
                  <c:v>28468185</c:v>
                </c:pt>
                <c:pt idx="11">
                  <c:v>26613464</c:v>
                </c:pt>
                <c:pt idx="12">
                  <c:v>20980833</c:v>
                </c:pt>
                <c:pt idx="13">
                  <c:v>19830383</c:v>
                </c:pt>
                <c:pt idx="14">
                  <c:v>18132830</c:v>
                </c:pt>
                <c:pt idx="15">
                  <c:v>16764046</c:v>
                </c:pt>
                <c:pt idx="16">
                  <c:v>15492475</c:v>
                </c:pt>
                <c:pt idx="17">
                  <c:v>11940679</c:v>
                </c:pt>
                <c:pt idx="18">
                  <c:v>10249352</c:v>
                </c:pt>
                <c:pt idx="19">
                  <c:v>9666415</c:v>
                </c:pt>
                <c:pt idx="20">
                  <c:v>6619738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AD-44B5-86B2-3D701B126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87892736"/>
        <c:axId val="1494770592"/>
      </c:barChart>
      <c:catAx>
        <c:axId val="138789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494770592"/>
        <c:crosses val="autoZero"/>
        <c:auto val="1"/>
        <c:lblAlgn val="ctr"/>
        <c:lblOffset val="100"/>
        <c:noMultiLvlLbl val="0"/>
      </c:catAx>
      <c:valAx>
        <c:axId val="149477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387892736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0" baseline="0">
                <a:effectLst/>
              </a:rPr>
              <a:t>Stormskador inom hushåll och företag, 1985−2021</a:t>
            </a:r>
            <a:endParaRPr lang="sv-SE" sz="1200" b="1">
              <a:effectLst/>
            </a:endParaRPr>
          </a:p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000" b="0" i="0" baseline="0">
                <a:effectLst/>
              </a:rPr>
              <a:t>Antal skador i tusental (stapel, vänster axel) och</a:t>
            </a:r>
            <a:endParaRPr lang="sv-SE" sz="1000">
              <a:effectLst/>
            </a:endParaRPr>
          </a:p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000" b="0" i="0" baseline="0">
                <a:effectLst/>
              </a:rPr>
              <a:t>utbetalda försäkringsersättningar i miljarder kronor (linje, högeraxel)</a:t>
            </a:r>
            <a:endParaRPr lang="sv-SE" sz="1000">
              <a:effectLst/>
            </a:endParaRPr>
          </a:p>
        </c:rich>
      </c:tx>
      <c:layout>
        <c:manualLayout>
          <c:xMode val="edge"/>
          <c:yMode val="edge"/>
          <c:x val="1.062324355364222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28635843596476E-2"/>
          <c:y val="0.1757959782586232"/>
          <c:w val="0.89184023150952285"/>
          <c:h val="0.671167669002004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Diagram 3'!$C$11</c:f>
              <c:strCache>
                <c:ptCount val="1"/>
                <c:pt idx="0">
                  <c:v>Antal skador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Diagram 3'!$B$12:$B$47</c:f>
              <c:strCache>
                <c:ptCount val="36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</c:strCache>
            </c:strRef>
          </c:cat>
          <c:val>
            <c:numRef>
              <c:f>'Data Diagram 3'!$C$12:$C$48</c:f>
              <c:numCache>
                <c:formatCode>#,##0</c:formatCode>
                <c:ptCount val="37"/>
                <c:pt idx="0">
                  <c:v>8909</c:v>
                </c:pt>
                <c:pt idx="1">
                  <c:v>9906</c:v>
                </c:pt>
                <c:pt idx="2">
                  <c:v>5066</c:v>
                </c:pt>
                <c:pt idx="3">
                  <c:v>12439</c:v>
                </c:pt>
                <c:pt idx="4">
                  <c:v>7085</c:v>
                </c:pt>
                <c:pt idx="5">
                  <c:v>10534</c:v>
                </c:pt>
                <c:pt idx="6">
                  <c:v>5092</c:v>
                </c:pt>
                <c:pt idx="7">
                  <c:v>8459</c:v>
                </c:pt>
                <c:pt idx="8">
                  <c:v>19579</c:v>
                </c:pt>
                <c:pt idx="9">
                  <c:v>7156</c:v>
                </c:pt>
                <c:pt idx="10">
                  <c:v>6519</c:v>
                </c:pt>
                <c:pt idx="11">
                  <c:v>4494</c:v>
                </c:pt>
                <c:pt idx="12">
                  <c:v>12229</c:v>
                </c:pt>
                <c:pt idx="13">
                  <c:v>3989</c:v>
                </c:pt>
                <c:pt idx="14">
                  <c:v>42548</c:v>
                </c:pt>
                <c:pt idx="15">
                  <c:v>8703</c:v>
                </c:pt>
                <c:pt idx="16">
                  <c:v>6328</c:v>
                </c:pt>
                <c:pt idx="17">
                  <c:v>12095</c:v>
                </c:pt>
                <c:pt idx="18">
                  <c:v>7075</c:v>
                </c:pt>
                <c:pt idx="19">
                  <c:v>6968</c:v>
                </c:pt>
                <c:pt idx="20">
                  <c:v>92822</c:v>
                </c:pt>
                <c:pt idx="21">
                  <c:v>9048</c:v>
                </c:pt>
                <c:pt idx="22">
                  <c:v>24035</c:v>
                </c:pt>
                <c:pt idx="23">
                  <c:v>10751</c:v>
                </c:pt>
                <c:pt idx="24">
                  <c:v>7024</c:v>
                </c:pt>
                <c:pt idx="25">
                  <c:v>16408</c:v>
                </c:pt>
                <c:pt idx="26">
                  <c:v>23132</c:v>
                </c:pt>
                <c:pt idx="27">
                  <c:v>5782</c:v>
                </c:pt>
                <c:pt idx="28">
                  <c:v>30418</c:v>
                </c:pt>
                <c:pt idx="29">
                  <c:v>9722</c:v>
                </c:pt>
                <c:pt idx="30">
                  <c:v>24237</c:v>
                </c:pt>
                <c:pt idx="31">
                  <c:v>3743</c:v>
                </c:pt>
                <c:pt idx="32">
                  <c:v>2426</c:v>
                </c:pt>
                <c:pt idx="33">
                  <c:v>4477</c:v>
                </c:pt>
                <c:pt idx="34">
                  <c:v>14599</c:v>
                </c:pt>
                <c:pt idx="35">
                  <c:v>10014</c:v>
                </c:pt>
                <c:pt idx="36">
                  <c:v>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F-4626-AA0A-9A792CC2E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464512640"/>
        <c:axId val="1483736880"/>
      </c:barChart>
      <c:lineChart>
        <c:grouping val="standard"/>
        <c:varyColors val="0"/>
        <c:ser>
          <c:idx val="1"/>
          <c:order val="1"/>
          <c:tx>
            <c:v>Utbetalda försäkringsersättningar (höger axel)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'Data Diagram 3'!$B$12:$B$48</c:f>
              <c:strCache>
                <c:ptCount val="37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</c:strCache>
            </c:strRef>
          </c:cat>
          <c:val>
            <c:numRef>
              <c:f>'Data Diagram 3'!$D$12:$D$48</c:f>
              <c:numCache>
                <c:formatCode>#,##0</c:formatCode>
                <c:ptCount val="37"/>
                <c:pt idx="0">
                  <c:v>128688000</c:v>
                </c:pt>
                <c:pt idx="1">
                  <c:v>105196000</c:v>
                </c:pt>
                <c:pt idx="2">
                  <c:v>53962000</c:v>
                </c:pt>
                <c:pt idx="3">
                  <c:v>136586000</c:v>
                </c:pt>
                <c:pt idx="4">
                  <c:v>85059000</c:v>
                </c:pt>
                <c:pt idx="5">
                  <c:v>155687000</c:v>
                </c:pt>
                <c:pt idx="6">
                  <c:v>84660000</c:v>
                </c:pt>
                <c:pt idx="7">
                  <c:v>140763000</c:v>
                </c:pt>
                <c:pt idx="8">
                  <c:v>371608000</c:v>
                </c:pt>
                <c:pt idx="9">
                  <c:v>121477000</c:v>
                </c:pt>
                <c:pt idx="10">
                  <c:v>155957000</c:v>
                </c:pt>
                <c:pt idx="11">
                  <c:v>77892000</c:v>
                </c:pt>
                <c:pt idx="12">
                  <c:v>286681000</c:v>
                </c:pt>
                <c:pt idx="13">
                  <c:v>70859000</c:v>
                </c:pt>
                <c:pt idx="14">
                  <c:v>942634000</c:v>
                </c:pt>
                <c:pt idx="15">
                  <c:v>270463000</c:v>
                </c:pt>
                <c:pt idx="16">
                  <c:v>177388000</c:v>
                </c:pt>
                <c:pt idx="17">
                  <c:v>287311000</c:v>
                </c:pt>
                <c:pt idx="18">
                  <c:v>189590000</c:v>
                </c:pt>
                <c:pt idx="19">
                  <c:v>169193000</c:v>
                </c:pt>
                <c:pt idx="20">
                  <c:v>3765191000</c:v>
                </c:pt>
                <c:pt idx="21">
                  <c:v>308339000</c:v>
                </c:pt>
                <c:pt idx="22">
                  <c:v>562336000</c:v>
                </c:pt>
                <c:pt idx="23">
                  <c:v>215518000</c:v>
                </c:pt>
                <c:pt idx="24">
                  <c:v>177519000</c:v>
                </c:pt>
                <c:pt idx="25">
                  <c:v>886613000</c:v>
                </c:pt>
                <c:pt idx="26">
                  <c:v>652830000</c:v>
                </c:pt>
                <c:pt idx="27">
                  <c:v>128210000</c:v>
                </c:pt>
                <c:pt idx="28">
                  <c:v>772555000</c:v>
                </c:pt>
                <c:pt idx="29">
                  <c:v>340403000</c:v>
                </c:pt>
                <c:pt idx="30">
                  <c:v>749307000</c:v>
                </c:pt>
                <c:pt idx="31">
                  <c:v>91362922</c:v>
                </c:pt>
                <c:pt idx="32">
                  <c:v>57326000</c:v>
                </c:pt>
                <c:pt idx="33">
                  <c:v>168568699</c:v>
                </c:pt>
                <c:pt idx="34">
                  <c:v>440494948</c:v>
                </c:pt>
                <c:pt idx="35">
                  <c:v>246723187</c:v>
                </c:pt>
                <c:pt idx="36">
                  <c:v>204641324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F-4626-AA0A-9A792CC2E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846576"/>
        <c:axId val="1494779328"/>
      </c:lineChart>
      <c:catAx>
        <c:axId val="146451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483736880"/>
        <c:crosses val="autoZero"/>
        <c:auto val="1"/>
        <c:lblAlgn val="ctr"/>
        <c:lblOffset val="100"/>
        <c:tickLblSkip val="2"/>
        <c:noMultiLvlLbl val="0"/>
      </c:catAx>
      <c:valAx>
        <c:axId val="1483736880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464512640"/>
        <c:crosses val="autoZero"/>
        <c:crossBetween val="between"/>
        <c:dispUnits>
          <c:builtInUnit val="thousands"/>
        </c:dispUnits>
      </c:valAx>
      <c:valAx>
        <c:axId val="1494779328"/>
        <c:scaling>
          <c:orientation val="minMax"/>
          <c:max val="5000000000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482846576"/>
        <c:crosses val="max"/>
        <c:crossBetween val="between"/>
        <c:dispUnits>
          <c:builtInUnit val="billions"/>
        </c:dispUnits>
      </c:valAx>
      <c:catAx>
        <c:axId val="1482846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4779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637902954438386"/>
          <c:y val="0.9154845309690619"/>
          <c:w val="0.7022847018516839"/>
          <c:h val="4.2861407676174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2AA3153-B58F-4D1E-9E69-1C4F39199EC2}">
  <sheetPr/>
  <sheetViews>
    <sheetView tabSelected="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1792823-1B14-4F28-A3F5-EF485E77B38F}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D185960-CBFF-4973-9A7E-700B5C66B4C7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9C6B1A7-CE03-4FEE-90D9-3E4652B4A01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0.96098</cdr:y>
    </cdr:from>
    <cdr:to>
      <cdr:x>0.19558</cdr:x>
      <cdr:y>0.99354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433E61C-D0A6-4862-883A-FAF7BDD28C2E}"/>
            </a:ext>
          </a:extLst>
        </cdr:cNvPr>
        <cdr:cNvSpPr txBox="1"/>
      </cdr:nvSpPr>
      <cdr:spPr>
        <a:xfrm xmlns:a="http://schemas.openxmlformats.org/drawingml/2006/main">
          <a:off x="0" y="5810373"/>
          <a:ext cx="1815922" cy="196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Källa: Svensk Försäkring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429500" cy="48387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FD3D35C-9A5C-4ACC-9456-B5BE01794B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0.95981</cdr:y>
    </cdr:from>
    <cdr:to>
      <cdr:x>0.19558</cdr:x>
      <cdr:y>0.99237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0C3B616-DD21-467C-B20A-CBB340CF2171}"/>
            </a:ext>
          </a:extLst>
        </cdr:cNvPr>
        <cdr:cNvSpPr txBox="1"/>
      </cdr:nvSpPr>
      <cdr:spPr>
        <a:xfrm xmlns:a="http://schemas.openxmlformats.org/drawingml/2006/main">
          <a:off x="0" y="5812785"/>
          <a:ext cx="1818412" cy="1971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Källa: Svensk Försäkring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D7569B-B6F5-4234-9C99-D733445A3E0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0.95745</cdr:y>
    </cdr:from>
    <cdr:to>
      <cdr:x>0.30974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433E61C-D0A6-4862-883A-FAF7BDD28C2E}"/>
            </a:ext>
          </a:extLst>
        </cdr:cNvPr>
        <cdr:cNvSpPr txBox="1"/>
      </cdr:nvSpPr>
      <cdr:spPr>
        <a:xfrm xmlns:a="http://schemas.openxmlformats.org/drawingml/2006/main">
          <a:off x="0" y="4632812"/>
          <a:ext cx="2301240" cy="205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Källa: Svensk Försäkring.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Svensk Försäkri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6679BB"/>
      </a:accent1>
      <a:accent2>
        <a:srgbClr val="FFD478"/>
      </a:accent2>
      <a:accent3>
        <a:srgbClr val="E93E84"/>
      </a:accent3>
      <a:accent4>
        <a:srgbClr val="C6DE89"/>
      </a:accent4>
      <a:accent5>
        <a:srgbClr val="BBC6E5"/>
      </a:accent5>
      <a:accent6>
        <a:srgbClr val="F494BC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3B3B1-26D3-44F4-8F4C-53D672841B39}">
  <dimension ref="A1:N26"/>
  <sheetViews>
    <sheetView workbookViewId="0">
      <selection activeCell="M10" sqref="M10:M11"/>
    </sheetView>
  </sheetViews>
  <sheetFormatPr defaultRowHeight="15"/>
  <cols>
    <col min="1" max="1" width="16.5703125" bestFit="1" customWidth="1"/>
    <col min="2" max="2" width="9.42578125" customWidth="1"/>
    <col min="3" max="3" width="16.28515625" bestFit="1" customWidth="1"/>
    <col min="4" max="4" width="21.7109375" bestFit="1" customWidth="1"/>
    <col min="5" max="5" width="4.7109375" customWidth="1"/>
    <col min="6" max="6" width="21.7109375" bestFit="1" customWidth="1"/>
    <col min="7" max="7" width="16.28515625" bestFit="1" customWidth="1"/>
    <col min="8" max="8" width="4.7109375" customWidth="1"/>
    <col min="9" max="9" width="16.28515625" bestFit="1" customWidth="1"/>
    <col min="10" max="10" width="23.85546875" bestFit="1" customWidth="1"/>
    <col min="11" max="11" width="4.7109375" customWidth="1"/>
    <col min="12" max="12" width="12.28515625" bestFit="1" customWidth="1"/>
    <col min="13" max="13" width="16.140625" bestFit="1" customWidth="1"/>
    <col min="14" max="14" width="25.5703125" customWidth="1"/>
    <col min="15" max="15" width="4.7109375" customWidth="1"/>
    <col min="17" max="17" width="14.7109375" bestFit="1" customWidth="1"/>
  </cols>
  <sheetData>
    <row r="1" spans="1:14" s="5" customFormat="1" ht="12.75">
      <c r="A1" s="3" t="s">
        <v>0</v>
      </c>
      <c r="B1" s="4" t="s">
        <v>1</v>
      </c>
    </row>
    <row r="2" spans="1:14" s="5" customFormat="1" ht="12.75">
      <c r="A2" s="3"/>
      <c r="B2" s="4"/>
    </row>
    <row r="3" spans="1:14" s="5" customFormat="1" ht="12.75">
      <c r="A3" s="5" t="s">
        <v>2</v>
      </c>
      <c r="B3" s="5" t="s">
        <v>3</v>
      </c>
    </row>
    <row r="4" spans="1:14" s="5" customFormat="1" ht="12.75">
      <c r="A4" s="5" t="s">
        <v>4</v>
      </c>
      <c r="B4" s="5" t="s">
        <v>5</v>
      </c>
    </row>
    <row r="5" spans="1:14" s="5" customFormat="1" ht="12.75">
      <c r="A5" s="5" t="s">
        <v>6</v>
      </c>
      <c r="B5" s="26" t="s">
        <v>7</v>
      </c>
    </row>
    <row r="6" spans="1:14" s="5" customFormat="1" ht="12.75">
      <c r="A6" s="5" t="s">
        <v>8</v>
      </c>
      <c r="B6" s="5" t="s">
        <v>9</v>
      </c>
    </row>
    <row r="7" spans="1:14" s="5" customFormat="1" ht="12.75"/>
    <row r="8" spans="1:14" s="5" customFormat="1" ht="12.75">
      <c r="A8" s="5" t="s">
        <v>10</v>
      </c>
      <c r="B8" s="5" t="s">
        <v>11</v>
      </c>
    </row>
    <row r="9" spans="1:14" s="5" customFormat="1" ht="12.75"/>
    <row r="10" spans="1:14" s="7" customFormat="1" ht="12.75">
      <c r="B10" s="6"/>
      <c r="C10" s="25" t="s">
        <v>12</v>
      </c>
      <c r="D10" s="25"/>
      <c r="E10" s="6"/>
      <c r="F10" s="25" t="s">
        <v>13</v>
      </c>
      <c r="G10" s="25"/>
      <c r="H10" s="6"/>
      <c r="I10" s="25" t="s">
        <v>14</v>
      </c>
      <c r="J10" s="25"/>
      <c r="K10" s="6"/>
      <c r="L10" s="23" t="s">
        <v>15</v>
      </c>
      <c r="M10" s="23" t="s">
        <v>16</v>
      </c>
    </row>
    <row r="11" spans="1:14" s="7" customFormat="1" ht="12.75">
      <c r="B11" s="14" t="s">
        <v>17</v>
      </c>
      <c r="C11" s="2" t="s">
        <v>18</v>
      </c>
      <c r="D11" s="2" t="s">
        <v>19</v>
      </c>
      <c r="F11" s="2" t="s">
        <v>18</v>
      </c>
      <c r="G11" s="2" t="s">
        <v>19</v>
      </c>
      <c r="I11" s="2" t="s">
        <v>18</v>
      </c>
      <c r="J11" s="2" t="s">
        <v>19</v>
      </c>
      <c r="L11" s="24"/>
      <c r="M11" s="24"/>
    </row>
    <row r="12" spans="1:14">
      <c r="B12" t="s">
        <v>20</v>
      </c>
      <c r="C12" s="8">
        <v>5782</v>
      </c>
      <c r="D12" s="8">
        <v>128210000</v>
      </c>
      <c r="E12" s="8"/>
      <c r="F12" s="8">
        <v>3629</v>
      </c>
      <c r="G12" s="8">
        <v>173953000</v>
      </c>
      <c r="H12" s="8"/>
      <c r="I12" s="8"/>
      <c r="J12" s="8"/>
      <c r="K12" s="8"/>
      <c r="L12" s="8">
        <f t="shared" ref="L12:L20" si="0">C12+F12+I12</f>
        <v>9411</v>
      </c>
      <c r="M12" s="8">
        <f t="shared" ref="M12:M20" si="1">D12+G12+J12</f>
        <v>302163000</v>
      </c>
      <c r="N12" s="9"/>
    </row>
    <row r="13" spans="1:14">
      <c r="B13" t="s">
        <v>21</v>
      </c>
      <c r="C13" s="8">
        <v>30418</v>
      </c>
      <c r="D13" s="8">
        <v>772555000</v>
      </c>
      <c r="E13" s="8"/>
      <c r="F13" s="8">
        <v>3486</v>
      </c>
      <c r="G13" s="8">
        <v>180125000</v>
      </c>
      <c r="H13" s="8"/>
      <c r="I13" s="8"/>
      <c r="J13" s="8"/>
      <c r="K13" s="8"/>
      <c r="L13" s="8">
        <f t="shared" si="0"/>
        <v>33904</v>
      </c>
      <c r="M13" s="8">
        <f t="shared" si="1"/>
        <v>952680000</v>
      </c>
      <c r="N13" s="9"/>
    </row>
    <row r="14" spans="1:14">
      <c r="B14" t="s">
        <v>22</v>
      </c>
      <c r="C14" s="8">
        <v>9722</v>
      </c>
      <c r="D14" s="8">
        <v>340403000</v>
      </c>
      <c r="E14" s="8"/>
      <c r="F14" s="8">
        <v>17667</v>
      </c>
      <c r="G14" s="8">
        <v>869504000</v>
      </c>
      <c r="H14" s="8"/>
      <c r="I14" s="8"/>
      <c r="J14" s="8"/>
      <c r="K14" s="8"/>
      <c r="L14" s="8">
        <f t="shared" si="0"/>
        <v>27389</v>
      </c>
      <c r="M14" s="8">
        <f t="shared" si="1"/>
        <v>1209907000</v>
      </c>
      <c r="N14" s="9"/>
    </row>
    <row r="15" spans="1:14">
      <c r="B15" t="s">
        <v>23</v>
      </c>
      <c r="C15" s="8">
        <v>24237</v>
      </c>
      <c r="D15" s="8">
        <v>749307000</v>
      </c>
      <c r="E15" s="8"/>
      <c r="F15" s="8">
        <v>2856</v>
      </c>
      <c r="G15" s="8">
        <v>189267000</v>
      </c>
      <c r="H15" s="8"/>
      <c r="I15" s="8">
        <v>710</v>
      </c>
      <c r="J15" s="8">
        <v>26572000</v>
      </c>
      <c r="K15" s="8"/>
      <c r="L15" s="8">
        <f t="shared" si="0"/>
        <v>27803</v>
      </c>
      <c r="M15" s="8">
        <f t="shared" si="1"/>
        <v>965146000</v>
      </c>
      <c r="N15" s="9"/>
    </row>
    <row r="16" spans="1:14">
      <c r="B16" t="s">
        <v>24</v>
      </c>
      <c r="C16" s="8">
        <v>3743</v>
      </c>
      <c r="D16" s="8">
        <v>91362922</v>
      </c>
      <c r="E16" s="8"/>
      <c r="F16" s="8">
        <v>3102</v>
      </c>
      <c r="G16" s="8">
        <v>217948690</v>
      </c>
      <c r="H16" s="8"/>
      <c r="I16" s="8">
        <v>664</v>
      </c>
      <c r="J16" s="8">
        <v>29834793</v>
      </c>
      <c r="K16" s="8"/>
      <c r="L16" s="8">
        <f t="shared" si="0"/>
        <v>7509</v>
      </c>
      <c r="M16" s="8">
        <f t="shared" si="1"/>
        <v>339146405</v>
      </c>
      <c r="N16" s="9"/>
    </row>
    <row r="17" spans="2:14">
      <c r="B17" t="s">
        <v>25</v>
      </c>
      <c r="C17" s="8">
        <v>2426</v>
      </c>
      <c r="D17" s="8">
        <v>57326000</v>
      </c>
      <c r="E17" s="8"/>
      <c r="F17" s="8">
        <v>3744</v>
      </c>
      <c r="G17" s="8">
        <v>205839000</v>
      </c>
      <c r="H17" s="8"/>
      <c r="I17" s="8">
        <v>781</v>
      </c>
      <c r="J17" s="8">
        <v>40205000</v>
      </c>
      <c r="K17" s="8"/>
      <c r="L17" s="8">
        <f t="shared" si="0"/>
        <v>6951</v>
      </c>
      <c r="M17" s="8">
        <f t="shared" si="1"/>
        <v>303370000</v>
      </c>
      <c r="N17" s="9"/>
    </row>
    <row r="18" spans="2:14">
      <c r="B18" t="s">
        <v>26</v>
      </c>
      <c r="C18" s="8">
        <v>4477</v>
      </c>
      <c r="D18" s="8">
        <v>168568699</v>
      </c>
      <c r="E18" s="8"/>
      <c r="F18" s="8">
        <v>3971</v>
      </c>
      <c r="G18" s="8">
        <v>315896825</v>
      </c>
      <c r="H18" s="8"/>
      <c r="I18" s="8">
        <v>2023</v>
      </c>
      <c r="J18" s="8">
        <v>105953073</v>
      </c>
      <c r="K18" s="8"/>
      <c r="L18" s="8">
        <f t="shared" si="0"/>
        <v>10471</v>
      </c>
      <c r="M18" s="8">
        <f t="shared" si="1"/>
        <v>590418597</v>
      </c>
      <c r="N18" s="9"/>
    </row>
    <row r="19" spans="2:14">
      <c r="B19" t="s">
        <v>27</v>
      </c>
      <c r="C19" s="8">
        <v>14599</v>
      </c>
      <c r="D19" s="8">
        <v>440494948</v>
      </c>
      <c r="E19" s="8"/>
      <c r="F19" s="8">
        <v>4749</v>
      </c>
      <c r="G19" s="8">
        <v>277993437</v>
      </c>
      <c r="H19" s="8"/>
      <c r="I19" s="8">
        <v>1581</v>
      </c>
      <c r="J19" s="8">
        <v>47919637</v>
      </c>
      <c r="K19" s="8"/>
      <c r="L19" s="8">
        <f t="shared" si="0"/>
        <v>20929</v>
      </c>
      <c r="M19" s="8">
        <f t="shared" si="1"/>
        <v>766408022</v>
      </c>
      <c r="N19" s="9"/>
    </row>
    <row r="20" spans="2:14">
      <c r="B20" s="16">
        <v>2020</v>
      </c>
      <c r="C20">
        <v>10014</v>
      </c>
      <c r="D20">
        <v>246723187</v>
      </c>
      <c r="F20">
        <v>3534</v>
      </c>
      <c r="G20">
        <v>202221907</v>
      </c>
      <c r="I20">
        <v>1094</v>
      </c>
      <c r="J20" s="8">
        <v>39704163</v>
      </c>
      <c r="L20" s="8">
        <f t="shared" si="0"/>
        <v>14642</v>
      </c>
      <c r="M20" s="8">
        <f t="shared" si="1"/>
        <v>488649257</v>
      </c>
    </row>
    <row r="21" spans="2:14">
      <c r="B21" s="16">
        <v>2021</v>
      </c>
      <c r="C21">
        <v>4359</v>
      </c>
      <c r="D21">
        <v>204641324</v>
      </c>
      <c r="F21">
        <v>16768</v>
      </c>
      <c r="G21">
        <v>2262761518</v>
      </c>
      <c r="I21">
        <v>2881</v>
      </c>
      <c r="J21" s="8">
        <v>260794840</v>
      </c>
      <c r="L21" s="8">
        <f t="shared" ref="L21" si="2">C21+F21+I21</f>
        <v>24008</v>
      </c>
      <c r="M21" s="8">
        <f t="shared" ref="M21" si="3">D21+G21+J21</f>
        <v>2728197682</v>
      </c>
      <c r="N21" s="10"/>
    </row>
    <row r="22" spans="2:14">
      <c r="C22" s="9"/>
      <c r="F22" s="9"/>
      <c r="I22" s="9"/>
    </row>
    <row r="23" spans="2:14">
      <c r="C23" s="9">
        <f>C21/$L$21</f>
        <v>0.18156447850716428</v>
      </c>
      <c r="D23" s="9">
        <f>D21/$M$21</f>
        <v>7.5009712584309718E-2</v>
      </c>
      <c r="F23" s="9">
        <f>F21/$L$21</f>
        <v>0.69843385538153946</v>
      </c>
      <c r="G23" s="9">
        <f>G21/$M$21</f>
        <v>0.82939793290242958</v>
      </c>
      <c r="I23" s="9">
        <f>I21/$L$21</f>
        <v>0.12000166611129623</v>
      </c>
      <c r="J23" s="9">
        <f>J21/$M$21</f>
        <v>9.5592354513260674E-2</v>
      </c>
      <c r="L23" s="9">
        <f>L21/$L$21</f>
        <v>1</v>
      </c>
      <c r="M23" s="9">
        <f>M21/$M$21</f>
        <v>1</v>
      </c>
    </row>
    <row r="26" spans="2:14">
      <c r="C26" s="8"/>
      <c r="F26" s="8"/>
      <c r="I26" s="8"/>
      <c r="J26" s="8"/>
    </row>
  </sheetData>
  <mergeCells count="5">
    <mergeCell ref="L10:L11"/>
    <mergeCell ref="M10:M11"/>
    <mergeCell ref="C10:D10"/>
    <mergeCell ref="F10:G10"/>
    <mergeCell ref="I10:J10"/>
  </mergeCells>
  <phoneticPr fontId="8" type="noConversion"/>
  <pageMargins left="0.7" right="0.7" top="0.75" bottom="0.75" header="0.3" footer="0.3"/>
  <ignoredErrors>
    <ignoredError sqref="B12:B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85DB4-79C8-42E2-8FBE-ACE6DD3B9718}">
  <dimension ref="A1:K133"/>
  <sheetViews>
    <sheetView workbookViewId="0">
      <selection activeCell="B1" sqref="B1"/>
    </sheetView>
  </sheetViews>
  <sheetFormatPr defaultRowHeight="12.75"/>
  <cols>
    <col min="1" max="1" width="16.5703125" style="7" bestFit="1" customWidth="1"/>
    <col min="2" max="2" width="19.28515625" style="7" bestFit="1" customWidth="1"/>
    <col min="3" max="3" width="18.7109375" style="7" bestFit="1" customWidth="1"/>
    <col min="4" max="4" width="15.7109375" style="7" bestFit="1" customWidth="1"/>
    <col min="5" max="6" width="14.28515625" style="7" bestFit="1" customWidth="1"/>
    <col min="7" max="9" width="15.7109375" style="7" customWidth="1"/>
    <col min="10" max="10" width="39.140625" style="7" bestFit="1" customWidth="1"/>
    <col min="11" max="16384" width="9.140625" style="7"/>
  </cols>
  <sheetData>
    <row r="1" spans="1:11">
      <c r="A1" s="3" t="s">
        <v>28</v>
      </c>
      <c r="B1" s="4" t="s">
        <v>29</v>
      </c>
      <c r="C1" s="5"/>
      <c r="D1" s="5"/>
    </row>
    <row r="2" spans="1:11">
      <c r="A2" s="3"/>
      <c r="B2" s="4"/>
      <c r="C2" s="5"/>
      <c r="D2" s="5"/>
    </row>
    <row r="3" spans="1:11">
      <c r="A3" s="5" t="s">
        <v>2</v>
      </c>
      <c r="B3" s="5" t="s">
        <v>30</v>
      </c>
      <c r="C3" s="5"/>
      <c r="D3" s="5"/>
    </row>
    <row r="4" spans="1:11">
      <c r="A4" s="5" t="s">
        <v>4</v>
      </c>
      <c r="B4" s="5" t="s">
        <v>31</v>
      </c>
      <c r="C4" s="5"/>
      <c r="D4" s="5"/>
    </row>
    <row r="5" spans="1:11">
      <c r="A5" s="5" t="s">
        <v>6</v>
      </c>
      <c r="B5" s="5" t="s">
        <v>32</v>
      </c>
      <c r="C5" s="5"/>
      <c r="D5" s="5"/>
    </row>
    <row r="6" spans="1:11">
      <c r="A6" s="5" t="s">
        <v>8</v>
      </c>
      <c r="B6" s="5" t="s">
        <v>33</v>
      </c>
      <c r="C6" s="5"/>
      <c r="D6" s="5"/>
    </row>
    <row r="7" spans="1:11">
      <c r="A7" s="5"/>
      <c r="B7" s="5"/>
      <c r="C7" s="5"/>
      <c r="D7" s="5"/>
    </row>
    <row r="8" spans="1:11">
      <c r="A8" s="5" t="s">
        <v>10</v>
      </c>
      <c r="B8" s="15">
        <v>44753</v>
      </c>
      <c r="C8" s="5"/>
      <c r="D8" s="5"/>
    </row>
    <row r="10" spans="1:11">
      <c r="B10" s="11" t="s">
        <v>34</v>
      </c>
      <c r="C10" s="11" t="s">
        <v>23</v>
      </c>
      <c r="D10" s="11" t="s">
        <v>24</v>
      </c>
      <c r="E10" s="11" t="s">
        <v>25</v>
      </c>
      <c r="F10" s="11" t="s">
        <v>26</v>
      </c>
      <c r="G10" s="11" t="s">
        <v>27</v>
      </c>
      <c r="H10" s="17">
        <v>2020</v>
      </c>
      <c r="I10" s="17">
        <v>2021</v>
      </c>
      <c r="J10" s="11" t="s">
        <v>35</v>
      </c>
    </row>
    <row r="11" spans="1:11">
      <c r="B11" s="7" t="s">
        <v>36</v>
      </c>
      <c r="C11" s="1">
        <v>2163000</v>
      </c>
      <c r="D11" s="1">
        <v>7042461</v>
      </c>
      <c r="E11" s="1">
        <v>12183000</v>
      </c>
      <c r="F11" s="1">
        <v>19367403</v>
      </c>
      <c r="G11" s="1">
        <v>6890857</v>
      </c>
      <c r="H11" s="1">
        <v>6357588</v>
      </c>
      <c r="I11" s="1">
        <v>1283992237</v>
      </c>
      <c r="J11" s="1">
        <f>SUM(C11:I11)</f>
        <v>1337996546</v>
      </c>
      <c r="K11" s="1"/>
    </row>
    <row r="12" spans="1:11">
      <c r="B12" s="7" t="s">
        <v>37</v>
      </c>
      <c r="C12" s="1">
        <v>57200000</v>
      </c>
      <c r="D12" s="1">
        <v>42256752</v>
      </c>
      <c r="E12" s="1">
        <v>48520729</v>
      </c>
      <c r="F12" s="1">
        <v>48359416</v>
      </c>
      <c r="G12" s="1">
        <v>260580121</v>
      </c>
      <c r="H12" s="1">
        <v>53738124</v>
      </c>
      <c r="I12" s="1">
        <v>405990040</v>
      </c>
      <c r="J12" s="1">
        <f t="shared" ref="J12:J33" si="0">SUM(C12:I12)</f>
        <v>916645182</v>
      </c>
      <c r="K12" s="1"/>
    </row>
    <row r="13" spans="1:11">
      <c r="B13" s="7" t="s">
        <v>38</v>
      </c>
      <c r="C13" s="1">
        <v>167558000</v>
      </c>
      <c r="D13" s="1">
        <v>25988859</v>
      </c>
      <c r="E13" s="1">
        <v>76743686</v>
      </c>
      <c r="F13" s="1">
        <v>43736148</v>
      </c>
      <c r="G13" s="1">
        <v>107641776</v>
      </c>
      <c r="H13" s="1">
        <v>90470181</v>
      </c>
      <c r="I13" s="1">
        <v>180918703</v>
      </c>
      <c r="J13" s="1">
        <f t="shared" si="0"/>
        <v>693057353</v>
      </c>
      <c r="K13" s="1"/>
    </row>
    <row r="14" spans="1:11">
      <c r="B14" s="7" t="s">
        <v>39</v>
      </c>
      <c r="C14" s="1">
        <v>11790000</v>
      </c>
      <c r="D14" s="1">
        <v>13608413</v>
      </c>
      <c r="E14" s="1">
        <v>33799441</v>
      </c>
      <c r="F14" s="1">
        <v>76456556</v>
      </c>
      <c r="G14" s="1">
        <v>21336752</v>
      </c>
      <c r="H14" s="1">
        <v>13029955</v>
      </c>
      <c r="I14" s="1">
        <v>103131441</v>
      </c>
      <c r="J14" s="1">
        <f t="shared" si="0"/>
        <v>273152558</v>
      </c>
      <c r="K14" s="1"/>
    </row>
    <row r="15" spans="1:11">
      <c r="B15" s="7" t="s">
        <v>40</v>
      </c>
      <c r="C15" s="1">
        <v>209496000</v>
      </c>
      <c r="D15" s="1">
        <v>135181000</v>
      </c>
      <c r="E15" s="1">
        <v>32248982</v>
      </c>
      <c r="F15" s="1">
        <v>20730880</v>
      </c>
      <c r="G15" s="1">
        <v>67141839</v>
      </c>
      <c r="H15" s="1">
        <v>42818068</v>
      </c>
      <c r="I15" s="1">
        <v>61061274</v>
      </c>
      <c r="J15" s="1">
        <f t="shared" si="0"/>
        <v>568678043</v>
      </c>
      <c r="K15" s="1"/>
    </row>
    <row r="16" spans="1:11">
      <c r="B16" s="7" t="s">
        <v>41</v>
      </c>
      <c r="C16" s="1">
        <v>6055000</v>
      </c>
      <c r="D16" s="1">
        <v>5782970</v>
      </c>
      <c r="E16" s="1">
        <v>7153111</v>
      </c>
      <c r="F16" s="1">
        <v>72334463</v>
      </c>
      <c r="G16" s="1">
        <v>6173835</v>
      </c>
      <c r="H16" s="1">
        <v>14235916</v>
      </c>
      <c r="I16" s="1">
        <v>58446877</v>
      </c>
      <c r="J16" s="1">
        <f t="shared" si="0"/>
        <v>170182172</v>
      </c>
      <c r="K16" s="1"/>
    </row>
    <row r="17" spans="2:11">
      <c r="B17" s="7" t="s">
        <v>42</v>
      </c>
      <c r="C17" s="1">
        <v>33912000</v>
      </c>
      <c r="D17" s="1">
        <v>5350965</v>
      </c>
      <c r="E17" s="1">
        <v>10250075</v>
      </c>
      <c r="F17" s="1">
        <v>7752413</v>
      </c>
      <c r="G17" s="1">
        <v>20388576</v>
      </c>
      <c r="H17" s="1">
        <v>19275935</v>
      </c>
      <c r="I17" s="1">
        <v>49083232</v>
      </c>
      <c r="J17" s="1">
        <f t="shared" si="0"/>
        <v>146013196</v>
      </c>
      <c r="K17" s="1"/>
    </row>
    <row r="18" spans="2:11">
      <c r="B18" s="7" t="s">
        <v>43</v>
      </c>
      <c r="C18" s="1">
        <v>9171000</v>
      </c>
      <c r="D18" s="1">
        <v>7276237</v>
      </c>
      <c r="E18" s="1">
        <v>10629000</v>
      </c>
      <c r="F18" s="1">
        <v>14384824</v>
      </c>
      <c r="G18" s="1">
        <v>21964896</v>
      </c>
      <c r="H18" s="1">
        <v>17775971</v>
      </c>
      <c r="I18" s="1">
        <v>37085921</v>
      </c>
      <c r="J18" s="1">
        <f t="shared" si="0"/>
        <v>118287849</v>
      </c>
      <c r="K18" s="1"/>
    </row>
    <row r="19" spans="2:11">
      <c r="B19" s="7" t="s">
        <v>44</v>
      </c>
      <c r="C19" s="1">
        <v>24973000</v>
      </c>
      <c r="D19" s="1">
        <v>5788547</v>
      </c>
      <c r="E19" s="1">
        <v>4895098</v>
      </c>
      <c r="F19" s="1">
        <v>15396719</v>
      </c>
      <c r="G19" s="1">
        <v>9273215</v>
      </c>
      <c r="H19" s="1">
        <v>23805535</v>
      </c>
      <c r="I19" s="1">
        <v>32439412</v>
      </c>
      <c r="J19" s="1">
        <f t="shared" si="0"/>
        <v>116571526</v>
      </c>
      <c r="K19" s="1"/>
    </row>
    <row r="20" spans="2:11">
      <c r="B20" s="7" t="s">
        <v>45</v>
      </c>
      <c r="C20" s="1">
        <v>11497000</v>
      </c>
      <c r="D20" s="1">
        <v>7188000</v>
      </c>
      <c r="E20" s="1">
        <v>6919000</v>
      </c>
      <c r="F20" s="1">
        <v>27133131</v>
      </c>
      <c r="G20" s="1">
        <v>21987609</v>
      </c>
      <c r="H20" s="1">
        <v>17163459</v>
      </c>
      <c r="I20" s="1">
        <v>30997950</v>
      </c>
      <c r="J20" s="1">
        <f t="shared" si="0"/>
        <v>122886149</v>
      </c>
      <c r="K20" s="1"/>
    </row>
    <row r="21" spans="2:11">
      <c r="B21" s="7" t="s">
        <v>46</v>
      </c>
      <c r="C21" s="1">
        <v>4329000</v>
      </c>
      <c r="D21" s="1">
        <v>5587000</v>
      </c>
      <c r="E21" s="1">
        <v>4026000</v>
      </c>
      <c r="F21" s="1">
        <v>99092431</v>
      </c>
      <c r="G21" s="1">
        <v>60774248</v>
      </c>
      <c r="H21" s="1">
        <v>9061770</v>
      </c>
      <c r="I21" s="1">
        <v>28468185</v>
      </c>
      <c r="J21" s="1">
        <f t="shared" si="0"/>
        <v>211338634</v>
      </c>
      <c r="K21" s="1"/>
    </row>
    <row r="22" spans="2:11">
      <c r="B22" s="7" t="s">
        <v>47</v>
      </c>
      <c r="C22" s="1">
        <v>44889000</v>
      </c>
      <c r="D22" s="1">
        <v>11847000</v>
      </c>
      <c r="E22" s="1">
        <v>30148090</v>
      </c>
      <c r="F22" s="1">
        <v>16490267</v>
      </c>
      <c r="G22" s="1">
        <v>13851599</v>
      </c>
      <c r="H22" s="1">
        <v>18498894</v>
      </c>
      <c r="I22" s="1">
        <v>26613464</v>
      </c>
      <c r="J22" s="1">
        <f t="shared" si="0"/>
        <v>162338314</v>
      </c>
      <c r="K22" s="1"/>
    </row>
    <row r="23" spans="2:11">
      <c r="B23" s="7" t="s">
        <v>48</v>
      </c>
      <c r="C23" s="1">
        <v>86736000</v>
      </c>
      <c r="D23" s="1">
        <v>6932416</v>
      </c>
      <c r="E23" s="1">
        <v>14781065</v>
      </c>
      <c r="F23" s="1">
        <v>15992555</v>
      </c>
      <c r="G23" s="1">
        <v>9064287</v>
      </c>
      <c r="H23" s="1">
        <v>12093124</v>
      </c>
      <c r="I23" s="1">
        <v>20980833</v>
      </c>
      <c r="J23" s="1">
        <f t="shared" si="0"/>
        <v>166580280</v>
      </c>
      <c r="K23" s="1"/>
    </row>
    <row r="24" spans="2:11">
      <c r="B24" s="7" t="s">
        <v>49</v>
      </c>
      <c r="C24" s="1">
        <v>4739000</v>
      </c>
      <c r="D24" s="1">
        <v>4884106</v>
      </c>
      <c r="E24" s="1">
        <v>4631119</v>
      </c>
      <c r="F24" s="1">
        <v>12505649</v>
      </c>
      <c r="G24" s="1">
        <v>5758505</v>
      </c>
      <c r="H24" s="1">
        <v>37171664</v>
      </c>
      <c r="I24" s="1">
        <v>19830383</v>
      </c>
      <c r="J24" s="1">
        <f t="shared" si="0"/>
        <v>89520426</v>
      </c>
      <c r="K24" s="1"/>
    </row>
    <row r="25" spans="2:11">
      <c r="B25" s="7" t="s">
        <v>50</v>
      </c>
      <c r="C25" s="1">
        <v>47676000</v>
      </c>
      <c r="D25" s="1">
        <v>2817653</v>
      </c>
      <c r="E25" s="1">
        <v>3188343</v>
      </c>
      <c r="F25" s="1">
        <v>6149849</v>
      </c>
      <c r="G25" s="1">
        <v>6912620</v>
      </c>
      <c r="H25" s="1">
        <v>27091399</v>
      </c>
      <c r="I25" s="1">
        <v>18132830</v>
      </c>
      <c r="J25" s="1">
        <f t="shared" si="0"/>
        <v>111968694</v>
      </c>
      <c r="K25" s="1"/>
    </row>
    <row r="26" spans="2:11">
      <c r="B26" s="7" t="s">
        <v>51</v>
      </c>
      <c r="C26" s="1">
        <v>145288000</v>
      </c>
      <c r="D26" s="1">
        <v>8933000</v>
      </c>
      <c r="E26" s="1">
        <v>12153000</v>
      </c>
      <c r="F26" s="1">
        <v>5174511</v>
      </c>
      <c r="G26" s="1">
        <v>49703445</v>
      </c>
      <c r="H26" s="1">
        <v>23113673</v>
      </c>
      <c r="I26" s="1">
        <v>16764046</v>
      </c>
      <c r="J26" s="1">
        <f t="shared" si="0"/>
        <v>261129675</v>
      </c>
      <c r="K26" s="1"/>
    </row>
    <row r="27" spans="2:11">
      <c r="B27" s="7" t="s">
        <v>52</v>
      </c>
      <c r="C27" s="1">
        <v>14167000</v>
      </c>
      <c r="D27" s="1">
        <v>31514397</v>
      </c>
      <c r="E27" s="1">
        <v>10781553</v>
      </c>
      <c r="F27" s="1">
        <v>18576145</v>
      </c>
      <c r="G27" s="1">
        <v>18939248</v>
      </c>
      <c r="H27" s="1">
        <v>9297885</v>
      </c>
      <c r="I27" s="1">
        <v>15492475</v>
      </c>
      <c r="J27" s="1">
        <f t="shared" si="0"/>
        <v>118768703</v>
      </c>
      <c r="K27" s="1"/>
    </row>
    <row r="28" spans="2:11">
      <c r="B28" s="7" t="s">
        <v>53</v>
      </c>
      <c r="C28" s="1">
        <v>1947000</v>
      </c>
      <c r="D28" s="1">
        <v>5183856</v>
      </c>
      <c r="E28" s="1">
        <v>2199000</v>
      </c>
      <c r="F28" s="1">
        <v>8738653</v>
      </c>
      <c r="G28" s="1">
        <v>4649191</v>
      </c>
      <c r="H28" s="1">
        <v>5063654</v>
      </c>
      <c r="I28" s="1">
        <v>11940679</v>
      </c>
      <c r="J28" s="1">
        <f t="shared" si="0"/>
        <v>39722033</v>
      </c>
      <c r="K28" s="1"/>
    </row>
    <row r="29" spans="2:11">
      <c r="B29" s="7" t="s">
        <v>54</v>
      </c>
      <c r="C29" s="1">
        <v>29223000</v>
      </c>
      <c r="D29" s="1">
        <v>10388675</v>
      </c>
      <c r="E29" s="1">
        <v>7705461</v>
      </c>
      <c r="F29" s="1">
        <v>38702941</v>
      </c>
      <c r="G29" s="1">
        <v>14301092</v>
      </c>
      <c r="H29" s="1">
        <v>12954686</v>
      </c>
      <c r="I29" s="1">
        <v>10249352</v>
      </c>
      <c r="J29" s="1">
        <f t="shared" si="0"/>
        <v>123525207</v>
      </c>
      <c r="K29" s="1"/>
    </row>
    <row r="30" spans="2:11">
      <c r="B30" s="7" t="s">
        <v>55</v>
      </c>
      <c r="C30" s="1">
        <v>4913000</v>
      </c>
      <c r="D30" s="1">
        <v>3741000</v>
      </c>
      <c r="E30" s="1">
        <v>3075000</v>
      </c>
      <c r="F30" s="1">
        <v>10794866</v>
      </c>
      <c r="G30" s="1">
        <v>10831863</v>
      </c>
      <c r="H30" s="1">
        <v>8642991</v>
      </c>
      <c r="I30" s="1">
        <v>9666415</v>
      </c>
      <c r="J30" s="1">
        <f t="shared" si="0"/>
        <v>51665135</v>
      </c>
      <c r="K30" s="1"/>
    </row>
    <row r="31" spans="2:11">
      <c r="B31" s="7" t="s">
        <v>56</v>
      </c>
      <c r="C31" s="1">
        <v>19834000</v>
      </c>
      <c r="D31" s="1">
        <v>2376565</v>
      </c>
      <c r="E31" s="1">
        <v>5410454</v>
      </c>
      <c r="F31" s="1">
        <v>4105399</v>
      </c>
      <c r="G31" s="1">
        <v>8348531</v>
      </c>
      <c r="H31" s="1">
        <v>11756060</v>
      </c>
      <c r="I31" s="1">
        <v>6619738</v>
      </c>
      <c r="J31" s="1">
        <f t="shared" si="0"/>
        <v>58450747</v>
      </c>
      <c r="K31" s="1"/>
    </row>
    <row r="32" spans="2:11">
      <c r="B32" s="7" t="s">
        <v>57</v>
      </c>
      <c r="C32" s="1">
        <v>5006000</v>
      </c>
      <c r="D32" s="1">
        <v>1346653</v>
      </c>
      <c r="E32" s="1">
        <v>1260000</v>
      </c>
      <c r="F32" s="1">
        <v>1929077</v>
      </c>
      <c r="G32" s="1">
        <v>14469850</v>
      </c>
      <c r="H32" s="1">
        <v>3907876</v>
      </c>
      <c r="I32" s="1">
        <v>2355850</v>
      </c>
      <c r="J32" s="1">
        <f t="shared" si="0"/>
        <v>30275306</v>
      </c>
      <c r="K32" s="1"/>
    </row>
    <row r="33" spans="2:10" s="18" customFormat="1" ht="21" customHeight="1">
      <c r="B33" s="18" t="s">
        <v>58</v>
      </c>
      <c r="C33" s="19">
        <f t="shared" ref="C33:H33" si="1">SUM(C11:C32)</f>
        <v>942562000</v>
      </c>
      <c r="D33" s="19">
        <f t="shared" si="1"/>
        <v>351016525</v>
      </c>
      <c r="E33" s="19">
        <f t="shared" si="1"/>
        <v>342701207</v>
      </c>
      <c r="F33" s="19">
        <f t="shared" si="1"/>
        <v>583904296</v>
      </c>
      <c r="G33" s="19">
        <f t="shared" si="1"/>
        <v>760983955</v>
      </c>
      <c r="H33" s="19">
        <f t="shared" si="1"/>
        <v>477324408</v>
      </c>
      <c r="I33" s="19">
        <f>SUM(I11:I32)</f>
        <v>2430261337</v>
      </c>
      <c r="J33" s="19">
        <f t="shared" si="0"/>
        <v>5888753728</v>
      </c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</sheetData>
  <phoneticPr fontId="8" type="noConversion"/>
  <pageMargins left="0.7" right="0.7" top="0.75" bottom="0.75" header="0.3" footer="0.3"/>
  <ignoredErrors>
    <ignoredError sqref="C10:G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84C2-633A-4851-B675-4A02FFDB4020}">
  <dimension ref="A1:D48"/>
  <sheetViews>
    <sheetView workbookViewId="0">
      <selection activeCell="H17" sqref="H17"/>
    </sheetView>
  </sheetViews>
  <sheetFormatPr defaultRowHeight="15"/>
  <cols>
    <col min="1" max="1" width="16.5703125" bestFit="1" customWidth="1"/>
    <col min="2" max="2" width="7.42578125" customWidth="1"/>
    <col min="3" max="3" width="12.7109375" style="8" customWidth="1"/>
    <col min="4" max="4" width="31.42578125" style="8" bestFit="1" customWidth="1"/>
    <col min="5" max="5" width="16.28515625" customWidth="1"/>
    <col min="10" max="10" width="12.85546875" bestFit="1" customWidth="1"/>
    <col min="11" max="11" width="11.5703125" bestFit="1" customWidth="1"/>
  </cols>
  <sheetData>
    <row r="1" spans="1:4" s="5" customFormat="1" ht="12.75">
      <c r="A1" s="3" t="s">
        <v>59</v>
      </c>
      <c r="B1" s="4" t="s">
        <v>60</v>
      </c>
      <c r="C1" s="20"/>
      <c r="D1" s="20"/>
    </row>
    <row r="2" spans="1:4" s="5" customFormat="1" ht="12.75">
      <c r="A2" s="3"/>
      <c r="B2" s="4"/>
      <c r="C2" s="20"/>
      <c r="D2" s="20"/>
    </row>
    <row r="3" spans="1:4" s="5" customFormat="1" ht="12.75">
      <c r="A3" s="5" t="s">
        <v>2</v>
      </c>
      <c r="B3" s="5" t="s">
        <v>61</v>
      </c>
      <c r="C3" s="20"/>
      <c r="D3" s="20"/>
    </row>
    <row r="4" spans="1:4" s="5" customFormat="1" ht="12.75">
      <c r="A4" s="5" t="s">
        <v>4</v>
      </c>
      <c r="B4" s="5" t="s">
        <v>62</v>
      </c>
      <c r="C4" s="20"/>
      <c r="D4" s="20"/>
    </row>
    <row r="5" spans="1:4" s="5" customFormat="1" ht="12.75">
      <c r="A5" s="5" t="s">
        <v>6</v>
      </c>
      <c r="B5" s="5" t="s">
        <v>32</v>
      </c>
      <c r="C5" s="20"/>
      <c r="D5" s="20"/>
    </row>
    <row r="6" spans="1:4" s="5" customFormat="1" ht="12.75">
      <c r="A6" s="5" t="s">
        <v>8</v>
      </c>
      <c r="B6" s="5" t="s">
        <v>9</v>
      </c>
      <c r="C6" s="20"/>
      <c r="D6" s="20"/>
    </row>
    <row r="7" spans="1:4" s="5" customFormat="1" ht="12.75">
      <c r="C7" s="20"/>
      <c r="D7" s="20"/>
    </row>
    <row r="8" spans="1:4" s="5" customFormat="1" ht="12.75">
      <c r="A8" s="5" t="s">
        <v>10</v>
      </c>
      <c r="B8" s="5" t="s">
        <v>11</v>
      </c>
      <c r="C8" s="20"/>
      <c r="D8" s="20"/>
    </row>
    <row r="9" spans="1:4" s="5" customFormat="1" ht="12.75">
      <c r="C9" s="20"/>
      <c r="D9" s="20"/>
    </row>
    <row r="10" spans="1:4">
      <c r="B10" s="12"/>
      <c r="C10" s="21"/>
      <c r="D10" s="21"/>
    </row>
    <row r="11" spans="1:4">
      <c r="B11" s="13" t="s">
        <v>17</v>
      </c>
      <c r="C11" s="22" t="s">
        <v>63</v>
      </c>
      <c r="D11" s="22" t="s">
        <v>64</v>
      </c>
    </row>
    <row r="12" spans="1:4">
      <c r="B12" s="16">
        <v>1985</v>
      </c>
      <c r="C12" s="8">
        <v>8909</v>
      </c>
      <c r="D12" s="8">
        <v>128688000</v>
      </c>
    </row>
    <row r="13" spans="1:4">
      <c r="B13" s="16">
        <v>1986</v>
      </c>
      <c r="C13" s="8">
        <v>9906</v>
      </c>
      <c r="D13" s="8">
        <v>105196000</v>
      </c>
    </row>
    <row r="14" spans="1:4">
      <c r="B14" t="s">
        <v>65</v>
      </c>
      <c r="C14" s="8">
        <v>5066</v>
      </c>
      <c r="D14" s="8">
        <v>53962000</v>
      </c>
    </row>
    <row r="15" spans="1:4">
      <c r="B15" t="s">
        <v>66</v>
      </c>
      <c r="C15" s="8">
        <v>12439</v>
      </c>
      <c r="D15" s="8">
        <v>136586000</v>
      </c>
    </row>
    <row r="16" spans="1:4">
      <c r="B16" t="s">
        <v>67</v>
      </c>
      <c r="C16" s="8">
        <v>7085</v>
      </c>
      <c r="D16" s="8">
        <v>85059000</v>
      </c>
    </row>
    <row r="17" spans="2:4">
      <c r="B17" t="s">
        <v>68</v>
      </c>
      <c r="C17" s="8">
        <v>10534</v>
      </c>
      <c r="D17" s="8">
        <v>155687000</v>
      </c>
    </row>
    <row r="18" spans="2:4">
      <c r="B18" t="s">
        <v>69</v>
      </c>
      <c r="C18" s="8">
        <v>5092</v>
      </c>
      <c r="D18" s="8">
        <v>84660000</v>
      </c>
    </row>
    <row r="19" spans="2:4">
      <c r="B19" t="s">
        <v>70</v>
      </c>
      <c r="C19" s="8">
        <v>8459</v>
      </c>
      <c r="D19" s="8">
        <v>140763000</v>
      </c>
    </row>
    <row r="20" spans="2:4">
      <c r="B20" t="s">
        <v>71</v>
      </c>
      <c r="C20" s="8">
        <v>19579</v>
      </c>
      <c r="D20" s="8">
        <v>371608000</v>
      </c>
    </row>
    <row r="21" spans="2:4">
      <c r="B21" t="s">
        <v>72</v>
      </c>
      <c r="C21" s="8">
        <v>7156</v>
      </c>
      <c r="D21" s="8">
        <v>121477000</v>
      </c>
    </row>
    <row r="22" spans="2:4">
      <c r="B22" t="s">
        <v>73</v>
      </c>
      <c r="C22" s="8">
        <v>6519</v>
      </c>
      <c r="D22" s="8">
        <v>155957000</v>
      </c>
    </row>
    <row r="23" spans="2:4">
      <c r="B23" t="s">
        <v>74</v>
      </c>
      <c r="C23" s="8">
        <v>4494</v>
      </c>
      <c r="D23" s="8">
        <v>77892000</v>
      </c>
    </row>
    <row r="24" spans="2:4">
      <c r="B24" t="s">
        <v>75</v>
      </c>
      <c r="C24" s="8">
        <v>12229</v>
      </c>
      <c r="D24" s="8">
        <v>286681000</v>
      </c>
    </row>
    <row r="25" spans="2:4">
      <c r="B25" t="s">
        <v>76</v>
      </c>
      <c r="C25" s="8">
        <v>3989</v>
      </c>
      <c r="D25" s="8">
        <v>70859000</v>
      </c>
    </row>
    <row r="26" spans="2:4">
      <c r="B26" t="s">
        <v>77</v>
      </c>
      <c r="C26" s="8">
        <v>42548</v>
      </c>
      <c r="D26" s="8">
        <v>942634000</v>
      </c>
    </row>
    <row r="27" spans="2:4">
      <c r="B27" t="s">
        <v>78</v>
      </c>
      <c r="C27" s="8">
        <v>8703</v>
      </c>
      <c r="D27" s="8">
        <v>270463000</v>
      </c>
    </row>
    <row r="28" spans="2:4">
      <c r="B28" t="s">
        <v>79</v>
      </c>
      <c r="C28" s="8">
        <v>6328</v>
      </c>
      <c r="D28" s="8">
        <v>177388000</v>
      </c>
    </row>
    <row r="29" spans="2:4">
      <c r="B29" t="s">
        <v>80</v>
      </c>
      <c r="C29" s="8">
        <v>12095</v>
      </c>
      <c r="D29" s="8">
        <v>287311000</v>
      </c>
    </row>
    <row r="30" spans="2:4">
      <c r="B30" t="s">
        <v>81</v>
      </c>
      <c r="C30" s="8">
        <v>7075</v>
      </c>
      <c r="D30" s="8">
        <v>189590000</v>
      </c>
    </row>
    <row r="31" spans="2:4">
      <c r="B31" t="s">
        <v>82</v>
      </c>
      <c r="C31" s="8">
        <v>6968</v>
      </c>
      <c r="D31" s="8">
        <v>169193000</v>
      </c>
    </row>
    <row r="32" spans="2:4">
      <c r="B32" t="s">
        <v>83</v>
      </c>
      <c r="C32" s="8">
        <v>92822</v>
      </c>
      <c r="D32" s="8">
        <v>3765191000</v>
      </c>
    </row>
    <row r="33" spans="2:4">
      <c r="B33" t="s">
        <v>84</v>
      </c>
      <c r="C33" s="8">
        <v>9048</v>
      </c>
      <c r="D33" s="8">
        <v>308339000</v>
      </c>
    </row>
    <row r="34" spans="2:4">
      <c r="B34" t="s">
        <v>85</v>
      </c>
      <c r="C34" s="8">
        <v>24035</v>
      </c>
      <c r="D34" s="8">
        <v>562336000</v>
      </c>
    </row>
    <row r="35" spans="2:4">
      <c r="B35" t="s">
        <v>86</v>
      </c>
      <c r="C35" s="8">
        <v>10751</v>
      </c>
      <c r="D35" s="8">
        <v>215518000</v>
      </c>
    </row>
    <row r="36" spans="2:4">
      <c r="B36" t="s">
        <v>87</v>
      </c>
      <c r="C36" s="8">
        <v>7024</v>
      </c>
      <c r="D36" s="8">
        <v>177519000</v>
      </c>
    </row>
    <row r="37" spans="2:4">
      <c r="B37" t="s">
        <v>88</v>
      </c>
      <c r="C37" s="8">
        <v>16408</v>
      </c>
      <c r="D37" s="8">
        <v>886613000</v>
      </c>
    </row>
    <row r="38" spans="2:4">
      <c r="B38" t="s">
        <v>89</v>
      </c>
      <c r="C38" s="8">
        <v>23132</v>
      </c>
      <c r="D38" s="8">
        <v>652830000</v>
      </c>
    </row>
    <row r="39" spans="2:4">
      <c r="B39" t="s">
        <v>20</v>
      </c>
      <c r="C39" s="8">
        <v>5782</v>
      </c>
      <c r="D39" s="8">
        <v>128210000</v>
      </c>
    </row>
    <row r="40" spans="2:4">
      <c r="B40" t="s">
        <v>21</v>
      </c>
      <c r="C40" s="8">
        <v>30418</v>
      </c>
      <c r="D40" s="8">
        <v>772555000</v>
      </c>
    </row>
    <row r="41" spans="2:4">
      <c r="B41" t="s">
        <v>22</v>
      </c>
      <c r="C41" s="8">
        <v>9722</v>
      </c>
      <c r="D41" s="8">
        <v>340403000</v>
      </c>
    </row>
    <row r="42" spans="2:4">
      <c r="B42" t="s">
        <v>23</v>
      </c>
      <c r="C42" s="8">
        <v>24237</v>
      </c>
      <c r="D42" s="8">
        <v>749307000</v>
      </c>
    </row>
    <row r="43" spans="2:4">
      <c r="B43" t="s">
        <v>24</v>
      </c>
      <c r="C43" s="8">
        <v>3743</v>
      </c>
      <c r="D43" s="8">
        <v>91362922</v>
      </c>
    </row>
    <row r="44" spans="2:4">
      <c r="B44" t="s">
        <v>25</v>
      </c>
      <c r="C44" s="8">
        <v>2426</v>
      </c>
      <c r="D44" s="8">
        <v>57326000</v>
      </c>
    </row>
    <row r="45" spans="2:4">
      <c r="B45" t="s">
        <v>26</v>
      </c>
      <c r="C45" s="8">
        <v>4477</v>
      </c>
      <c r="D45" s="8">
        <v>168568699</v>
      </c>
    </row>
    <row r="46" spans="2:4">
      <c r="B46" t="s">
        <v>27</v>
      </c>
      <c r="C46" s="8">
        <v>14599</v>
      </c>
      <c r="D46" s="8">
        <v>440494948</v>
      </c>
    </row>
    <row r="47" spans="2:4">
      <c r="B47" s="16">
        <v>2020</v>
      </c>
      <c r="C47" s="8">
        <v>10014</v>
      </c>
      <c r="D47" s="8">
        <v>246723187</v>
      </c>
    </row>
    <row r="48" spans="2:4">
      <c r="B48" s="16">
        <v>2021</v>
      </c>
      <c r="C48" s="8">
        <v>4359</v>
      </c>
      <c r="D48" s="8">
        <v>204641324</v>
      </c>
    </row>
  </sheetData>
  <phoneticPr fontId="8" type="noConversion"/>
  <pageMargins left="0.7" right="0.7" top="0.75" bottom="0.75" header="0.3" footer="0.3"/>
  <ignoredErrors>
    <ignoredError sqref="B14:B4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031B7098A09B478128703390F59E7E" ma:contentTypeVersion="10" ma:contentTypeDescription="Skapa ett nytt dokument." ma:contentTypeScope="" ma:versionID="97a804a94f7a3e070eacfc89a3aa9c14">
  <xsd:schema xmlns:xsd="http://www.w3.org/2001/XMLSchema" xmlns:xs="http://www.w3.org/2001/XMLSchema" xmlns:p="http://schemas.microsoft.com/office/2006/metadata/properties" xmlns:ns2="75bab218-27e8-4fb5-aca5-739ca67a013e" xmlns:ns3="0a43f890-9374-49cf-8f2c-e1c991f77ae8" targetNamespace="http://schemas.microsoft.com/office/2006/metadata/properties" ma:root="true" ma:fieldsID="ef2145ef44d2d7bf3ac9feee33c10fd6" ns2:_="" ns3:_="">
    <xsd:import namespace="75bab218-27e8-4fb5-aca5-739ca67a013e"/>
    <xsd:import namespace="0a43f890-9374-49cf-8f2c-e1c991f77a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ab218-27e8-4fb5-aca5-739ca67a0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3f890-9374-49cf-8f2c-e1c991f77a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DA5F5F-6B51-439C-B6BB-0107E5DA2B47}"/>
</file>

<file path=customXml/itemProps2.xml><?xml version="1.0" encoding="utf-8"?>
<ds:datastoreItem xmlns:ds="http://schemas.openxmlformats.org/officeDocument/2006/customXml" ds:itemID="{C9A896C4-B281-45AC-9DD1-9D0DF27B4B53}"/>
</file>

<file path=customXml/itemProps3.xml><?xml version="1.0" encoding="utf-8"?>
<ds:datastoreItem xmlns:ds="http://schemas.openxmlformats.org/officeDocument/2006/customXml" ds:itemID="{646372FF-52D3-43C3-A546-3F7B60D6C9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Lindell, Kajsa</cp:lastModifiedBy>
  <cp:revision/>
  <dcterms:created xsi:type="dcterms:W3CDTF">2019-07-08T09:50:06Z</dcterms:created>
  <dcterms:modified xsi:type="dcterms:W3CDTF">2022-07-04T12:19:42Z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0x010100C8031B7098A09B478128703390F59E7E</vt:lpwstr>
  </property>
</Properties>
</file>